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filterPrivacy="1"/>
  <xr:revisionPtr revIDLastSave="0" documentId="13_ncr:1_{E39D727F-B87E-4480-8695-6BDB0303B8A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О результатах приема" sheetId="2" r:id="rId1"/>
    <sheet name="Лист1" sheetId="3" r:id="rId2"/>
  </sheets>
  <externalReferences>
    <externalReference r:id="rId3"/>
    <externalReference r:id="rId4"/>
  </externalReferences>
  <definedNames>
    <definedName name="_xlnm._FilterDatabase" localSheetId="1" hidden="1">Лист1!$B$2:$G$2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A5" i="2"/>
  <c r="A6" i="2" s="1"/>
  <c r="B5" i="2"/>
  <c r="C5" i="2"/>
  <c r="E4" i="2"/>
  <c r="H4" i="2"/>
  <c r="E3" i="2"/>
  <c r="H3" i="2"/>
  <c r="I11" i="2" l="1"/>
  <c r="I12" i="2"/>
  <c r="I13" i="2"/>
  <c r="I14" i="2"/>
  <c r="I15" i="2"/>
  <c r="L5" i="3" l="1"/>
  <c r="L6" i="3"/>
  <c r="L7" i="3"/>
  <c r="L4" i="3"/>
</calcChain>
</file>

<file path=xl/sharedStrings.xml><?xml version="1.0" encoding="utf-8"?>
<sst xmlns="http://schemas.openxmlformats.org/spreadsheetml/2006/main" count="118" uniqueCount="55">
  <si>
    <t>Код, шифр</t>
  </si>
  <si>
    <t>Уровень образования</t>
  </si>
  <si>
    <t>Формы обучения</t>
  </si>
  <si>
    <t>Наименование профессии, специальности, направления подготовки, наименование группы научных специальностей</t>
  </si>
  <si>
    <t>Сведения о численности обучающихся за счёт бюджетных ассигнований федерального бюджета</t>
  </si>
  <si>
    <t>Сведения о численности обучающихся за счёт бюджетов субъектов Российской Федерации</t>
  </si>
  <si>
    <t>Сведения о численности обучающихся за счёт местных бюджетов</t>
  </si>
  <si>
    <t>Сведения о численности обучающихся за счёт средств физических и (или) юридических лиц</t>
  </si>
  <si>
    <t>Средняя сумма набранных баллов по всем вступительным испытаниям</t>
  </si>
  <si>
    <t>Системный номер</t>
  </si>
  <si>
    <t>Наименование</t>
  </si>
  <si>
    <t>Номер</t>
  </si>
  <si>
    <t>Дата</t>
  </si>
  <si>
    <t>Количество обучающихся</t>
  </si>
  <si>
    <t>Зачисление в Лицей переводом из другой организации</t>
  </si>
  <si>
    <t>0040/у-л</t>
  </si>
  <si>
    <t>Зачисление в Лицей 10 класс</t>
  </si>
  <si>
    <t>0039/у-л</t>
  </si>
  <si>
    <t>0036/у-л</t>
  </si>
  <si>
    <t>0037/у-л</t>
  </si>
  <si>
    <t>0034/у-л</t>
  </si>
  <si>
    <t>Зачисление в Лицей 8-9 класс</t>
  </si>
  <si>
    <t>0024/у-л</t>
  </si>
  <si>
    <t>0022/у-л</t>
  </si>
  <si>
    <t>0021/у-л</t>
  </si>
  <si>
    <t>0030/у-л</t>
  </si>
  <si>
    <t>0047/у-л</t>
  </si>
  <si>
    <t>0048/у-л</t>
  </si>
  <si>
    <t>0049/у-л</t>
  </si>
  <si>
    <t>0050/у-л</t>
  </si>
  <si>
    <t>0051/у-л</t>
  </si>
  <si>
    <t>0053/у-л</t>
  </si>
  <si>
    <t>0052/у-л</t>
  </si>
  <si>
    <t>0055/у-л</t>
  </si>
  <si>
    <t>0062/у-л</t>
  </si>
  <si>
    <t>0023/у-л</t>
  </si>
  <si>
    <t>х</t>
  </si>
  <si>
    <t>Интеллектуальные интегрированные системы</t>
  </si>
  <si>
    <t>38.02.01</t>
  </si>
  <si>
    <t>Экономика и бухгалтерский учет (по отраслям)</t>
  </si>
  <si>
    <t>38.02.06</t>
  </si>
  <si>
    <t>Финансы</t>
  </si>
  <si>
    <t>38.02.07</t>
  </si>
  <si>
    <t>Банковское дело</t>
  </si>
  <si>
    <t>Разработка и управление профессиональным обучением</t>
  </si>
  <si>
    <t>Интеграция решений с применением технологий искусственного интеллекта</t>
  </si>
  <si>
    <t>Обеспечение информационной безопасности телекоммуникационных систем</t>
  </si>
  <si>
    <t>Обеспечение информационной безопасности автоматизированных систем</t>
  </si>
  <si>
    <t>Квантовые коммуникации</t>
  </si>
  <si>
    <t>38.02.03</t>
  </si>
  <si>
    <t>Операционная деятельность в логистике</t>
  </si>
  <si>
    <t>Среднее профессиональное образование (на базе ООО)</t>
  </si>
  <si>
    <t>очная</t>
  </si>
  <si>
    <t>Среднее профессиональное образование (на базе СОО)</t>
  </si>
  <si>
    <t>очно-заочная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</si>
</sst>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IKatarzhnova/Downloads/&#1047;&#1072;&#1087;&#1088;&#1086;&#1089;%20&#1080;&#1085;&#1092;&#1086;&#1088;&#1084;&#1072;&#1094;&#1080;&#1080;%20(&#1087;&#1088;&#1080;&#1077;&#1084;%202026_&#1057;&#1055;&#1054;)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IKatarzhnova/Downloads/&#1047;&#1072;&#1087;&#1088;&#1086;&#1089;%20&#1080;&#1085;&#1092;&#1086;&#1088;&#1084;&#1072;&#1094;&#1080;&#1080;%20(&#1087;&#1088;&#1080;&#1077;&#1084;%202026_&#1057;&#1055;&#1054;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">
          <cell r="F3">
            <v>40</v>
          </cell>
          <cell r="I3">
            <v>10</v>
          </cell>
        </row>
        <row r="4">
          <cell r="F4">
            <v>170</v>
          </cell>
          <cell r="I4">
            <v>21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">
          <cell r="J3">
            <v>4.6399999999999997</v>
          </cell>
        </row>
        <row r="4">
          <cell r="J4">
            <v>4.4000000000000004</v>
          </cell>
        </row>
        <row r="5">
          <cell r="J5">
            <v>4.59</v>
          </cell>
        </row>
        <row r="6">
          <cell r="J6">
            <v>4.33</v>
          </cell>
        </row>
        <row r="7">
          <cell r="J7">
            <v>4.4400000000000004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0A76-7604-462F-AFE3-115177083B58}">
  <dimension ref="A1:I41"/>
  <sheetViews>
    <sheetView tabSelected="1" workbookViewId="0">
      <selection activeCell="I3" sqref="I3:I10"/>
    </sheetView>
  </sheetViews>
  <sheetFormatPr defaultRowHeight="15" x14ac:dyDescent="0.25"/>
  <cols>
    <col min="1" max="1" width="18.140625" customWidth="1"/>
    <col min="2" max="2" width="26" customWidth="1"/>
    <col min="3" max="3" width="27.140625" customWidth="1"/>
    <col min="4" max="4" width="17.7109375" customWidth="1"/>
    <col min="5" max="5" width="18.7109375" customWidth="1"/>
    <col min="6" max="6" width="19.140625" customWidth="1"/>
    <col min="7" max="7" width="17.42578125" customWidth="1"/>
    <col min="8" max="8" width="17.5703125" customWidth="1"/>
    <col min="9" max="9" width="21.42578125" customWidth="1"/>
  </cols>
  <sheetData>
    <row r="1" spans="1:9" ht="126" x14ac:dyDescent="0.25">
      <c r="A1" s="7" t="s">
        <v>0</v>
      </c>
      <c r="B1" s="7" t="s">
        <v>3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15.75" x14ac:dyDescent="0.25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>
        <v>7</v>
      </c>
      <c r="H2" s="8">
        <v>8</v>
      </c>
      <c r="I2" s="8">
        <v>9</v>
      </c>
    </row>
    <row r="3" spans="1:9" ht="30" x14ac:dyDescent="0.25">
      <c r="A3" s="9">
        <v>39487</v>
      </c>
      <c r="B3" s="10" t="s">
        <v>37</v>
      </c>
      <c r="C3" s="10" t="s">
        <v>51</v>
      </c>
      <c r="D3" s="10" t="s">
        <v>52</v>
      </c>
      <c r="E3" s="10">
        <f>[1]Лист1!F3</f>
        <v>40</v>
      </c>
      <c r="F3" s="10" t="s">
        <v>36</v>
      </c>
      <c r="G3" s="10" t="s">
        <v>36</v>
      </c>
      <c r="H3" s="10">
        <f>[1]Лист1!I3</f>
        <v>10</v>
      </c>
      <c r="I3" s="12">
        <v>4.28</v>
      </c>
    </row>
    <row r="4" spans="1:9" ht="45" x14ac:dyDescent="0.25">
      <c r="A4" s="9">
        <v>40583</v>
      </c>
      <c r="B4" s="10" t="s">
        <v>44</v>
      </c>
      <c r="C4" s="10" t="s">
        <v>51</v>
      </c>
      <c r="D4" s="10" t="s">
        <v>52</v>
      </c>
      <c r="E4" s="10">
        <f>[1]Лист1!F4</f>
        <v>170</v>
      </c>
      <c r="F4" s="10" t="s">
        <v>36</v>
      </c>
      <c r="G4" s="10" t="s">
        <v>36</v>
      </c>
      <c r="H4" s="10">
        <f>[1]Лист1!I4</f>
        <v>21</v>
      </c>
      <c r="I4" s="13">
        <v>4.3499999999999996</v>
      </c>
    </row>
    <row r="5" spans="1:9" ht="45" x14ac:dyDescent="0.25">
      <c r="A5" s="9">
        <f t="shared" ref="A5:C5" si="0">A4</f>
        <v>40583</v>
      </c>
      <c r="B5" s="9" t="str">
        <f t="shared" si="0"/>
        <v>Разработка и управление профессиональным обучением</v>
      </c>
      <c r="C5" s="9" t="str">
        <f t="shared" si="0"/>
        <v>Среднее профессиональное образование (на базе ООО)</v>
      </c>
      <c r="D5" s="10" t="s">
        <v>54</v>
      </c>
      <c r="E5" s="10">
        <v>25</v>
      </c>
      <c r="F5" s="10" t="s">
        <v>36</v>
      </c>
      <c r="G5" s="10" t="s">
        <v>36</v>
      </c>
      <c r="H5" s="10">
        <v>5</v>
      </c>
      <c r="I5" s="8">
        <v>4.05</v>
      </c>
    </row>
    <row r="6" spans="1:9" ht="45" x14ac:dyDescent="0.25">
      <c r="A6" s="9">
        <f t="shared" ref="A6" si="1">A5</f>
        <v>40583</v>
      </c>
      <c r="B6" s="9" t="str">
        <f t="shared" ref="B6" si="2">B5</f>
        <v>Разработка и управление профессиональным обучением</v>
      </c>
      <c r="C6" s="9" t="s">
        <v>53</v>
      </c>
      <c r="D6" s="10" t="s">
        <v>54</v>
      </c>
      <c r="E6" s="10">
        <v>25</v>
      </c>
      <c r="F6" s="10" t="s">
        <v>36</v>
      </c>
      <c r="G6" s="10" t="s">
        <v>36</v>
      </c>
      <c r="H6" s="10">
        <v>9</v>
      </c>
      <c r="I6" s="8">
        <v>4.95</v>
      </c>
    </row>
    <row r="7" spans="1:9" ht="45" x14ac:dyDescent="0.25">
      <c r="A7" s="9">
        <v>41314</v>
      </c>
      <c r="B7" s="10" t="s">
        <v>45</v>
      </c>
      <c r="C7" s="10" t="s">
        <v>51</v>
      </c>
      <c r="D7" s="10" t="s">
        <v>52</v>
      </c>
      <c r="E7" s="10">
        <v>0</v>
      </c>
      <c r="F7" s="10" t="s">
        <v>36</v>
      </c>
      <c r="G7" s="10" t="s">
        <v>36</v>
      </c>
      <c r="H7" s="10">
        <v>24</v>
      </c>
      <c r="I7" s="14">
        <v>3.99</v>
      </c>
    </row>
    <row r="8" spans="1:9" ht="75" x14ac:dyDescent="0.25">
      <c r="A8" s="9">
        <v>38027</v>
      </c>
      <c r="B8" s="10" t="s">
        <v>46</v>
      </c>
      <c r="C8" s="10" t="s">
        <v>51</v>
      </c>
      <c r="D8" s="10" t="s">
        <v>52</v>
      </c>
      <c r="E8" s="10">
        <v>70</v>
      </c>
      <c r="F8" s="10" t="s">
        <v>36</v>
      </c>
      <c r="G8" s="10" t="s">
        <v>36</v>
      </c>
      <c r="H8" s="10">
        <v>8</v>
      </c>
      <c r="I8" s="12">
        <v>4.1399999999999997</v>
      </c>
    </row>
    <row r="9" spans="1:9" ht="75" x14ac:dyDescent="0.25">
      <c r="A9" s="9">
        <v>38393</v>
      </c>
      <c r="B9" s="10" t="s">
        <v>47</v>
      </c>
      <c r="C9" s="10" t="s">
        <v>51</v>
      </c>
      <c r="D9" s="10" t="s">
        <v>52</v>
      </c>
      <c r="E9" s="10">
        <v>90</v>
      </c>
      <c r="F9" s="10" t="s">
        <v>36</v>
      </c>
      <c r="G9" s="10" t="s">
        <v>36</v>
      </c>
      <c r="H9" s="10">
        <v>16</v>
      </c>
      <c r="I9" s="8">
        <v>4.4400000000000004</v>
      </c>
    </row>
    <row r="10" spans="1:9" ht="30" x14ac:dyDescent="0.25">
      <c r="A10" s="9">
        <v>43507</v>
      </c>
      <c r="B10" s="10" t="s">
        <v>48</v>
      </c>
      <c r="C10" s="10" t="s">
        <v>51</v>
      </c>
      <c r="D10" s="10" t="s">
        <v>52</v>
      </c>
      <c r="E10" s="10">
        <v>0</v>
      </c>
      <c r="F10" s="10" t="s">
        <v>36</v>
      </c>
      <c r="G10" s="10" t="s">
        <v>36</v>
      </c>
      <c r="H10" s="10">
        <v>13</v>
      </c>
      <c r="I10" s="8">
        <v>3.79</v>
      </c>
    </row>
    <row r="11" spans="1:9" ht="45" x14ac:dyDescent="0.25">
      <c r="A11" s="9" t="s">
        <v>38</v>
      </c>
      <c r="B11" s="10" t="s">
        <v>39</v>
      </c>
      <c r="C11" s="10" t="s">
        <v>51</v>
      </c>
      <c r="D11" s="10" t="s">
        <v>52</v>
      </c>
      <c r="E11" s="10">
        <v>55</v>
      </c>
      <c r="F11" s="10" t="s">
        <v>36</v>
      </c>
      <c r="G11" s="10" t="s">
        <v>36</v>
      </c>
      <c r="H11" s="10">
        <v>57</v>
      </c>
      <c r="I11" s="11">
        <f>[2]Лист1!J3</f>
        <v>4.6399999999999997</v>
      </c>
    </row>
    <row r="12" spans="1:9" ht="30" x14ac:dyDescent="0.25">
      <c r="A12" s="9" t="s">
        <v>49</v>
      </c>
      <c r="B12" s="10" t="s">
        <v>50</v>
      </c>
      <c r="C12" s="10" t="s">
        <v>51</v>
      </c>
      <c r="D12" s="10" t="s">
        <v>52</v>
      </c>
      <c r="E12" s="10">
        <v>5</v>
      </c>
      <c r="F12" s="10" t="s">
        <v>36</v>
      </c>
      <c r="G12" s="10" t="s">
        <v>36</v>
      </c>
      <c r="H12" s="10">
        <v>24</v>
      </c>
      <c r="I12" s="11">
        <f>[2]Лист1!J4</f>
        <v>4.4000000000000004</v>
      </c>
    </row>
    <row r="13" spans="1:9" ht="30" x14ac:dyDescent="0.25">
      <c r="A13" s="9" t="s">
        <v>40</v>
      </c>
      <c r="B13" s="10" t="s">
        <v>41</v>
      </c>
      <c r="C13" s="10" t="s">
        <v>51</v>
      </c>
      <c r="D13" s="10" t="s">
        <v>52</v>
      </c>
      <c r="E13" s="10">
        <v>55</v>
      </c>
      <c r="F13" s="10" t="s">
        <v>36</v>
      </c>
      <c r="G13" s="10" t="s">
        <v>36</v>
      </c>
      <c r="H13" s="10">
        <v>65</v>
      </c>
      <c r="I13" s="11">
        <f>[2]Лист1!J5</f>
        <v>4.59</v>
      </c>
    </row>
    <row r="14" spans="1:9" ht="30" x14ac:dyDescent="0.25">
      <c r="A14" s="9" t="s">
        <v>40</v>
      </c>
      <c r="B14" s="10" t="s">
        <v>41</v>
      </c>
      <c r="C14" s="10" t="s">
        <v>53</v>
      </c>
      <c r="D14" s="10" t="s">
        <v>52</v>
      </c>
      <c r="E14" s="10">
        <v>10</v>
      </c>
      <c r="F14" s="10" t="s">
        <v>36</v>
      </c>
      <c r="G14" s="10" t="s">
        <v>36</v>
      </c>
      <c r="H14" s="10">
        <v>46</v>
      </c>
      <c r="I14" s="11">
        <f>[2]Лист1!J6</f>
        <v>4.33</v>
      </c>
    </row>
    <row r="15" spans="1:9" ht="30" x14ac:dyDescent="0.25">
      <c r="A15" s="9" t="s">
        <v>42</v>
      </c>
      <c r="B15" s="10" t="s">
        <v>43</v>
      </c>
      <c r="C15" s="10" t="s">
        <v>51</v>
      </c>
      <c r="D15" s="10" t="s">
        <v>52</v>
      </c>
      <c r="E15" s="10">
        <v>30</v>
      </c>
      <c r="F15" s="10" t="s">
        <v>36</v>
      </c>
      <c r="G15" s="10" t="s">
        <v>36</v>
      </c>
      <c r="H15" s="10">
        <v>48</v>
      </c>
      <c r="I15" s="11">
        <f>[2]Лист1!J7</f>
        <v>4.4400000000000004</v>
      </c>
    </row>
    <row r="16" spans="1:9" x14ac:dyDescent="0.25">
      <c r="A16" s="4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4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4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4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4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4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5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5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5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3"/>
    </row>
    <row r="26" spans="1:9" x14ac:dyDescent="0.25">
      <c r="A26" s="3"/>
    </row>
    <row r="27" spans="1:9" x14ac:dyDescent="0.25">
      <c r="A27" s="3"/>
    </row>
    <row r="28" spans="1:9" x14ac:dyDescent="0.25">
      <c r="A28" s="3"/>
    </row>
    <row r="29" spans="1:9" x14ac:dyDescent="0.25">
      <c r="A29" s="3"/>
    </row>
    <row r="30" spans="1:9" x14ac:dyDescent="0.25">
      <c r="A30" s="3"/>
    </row>
    <row r="31" spans="1:9" x14ac:dyDescent="0.25">
      <c r="A31" s="3"/>
    </row>
    <row r="32" spans="1:9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C8ED-0B73-4BB6-A0B8-00B0258CA1F9}">
  <dimension ref="B2:L23"/>
  <sheetViews>
    <sheetView workbookViewId="0">
      <selection activeCell="L6" sqref="L6:L7"/>
    </sheetView>
  </sheetViews>
  <sheetFormatPr defaultRowHeight="15" x14ac:dyDescent="0.25"/>
  <cols>
    <col min="2" max="2" width="18" bestFit="1" customWidth="1"/>
    <col min="3" max="3" width="52.85546875" bestFit="1" customWidth="1"/>
    <col min="4" max="4" width="8.7109375" bestFit="1" customWidth="1"/>
    <col min="5" max="5" width="10.140625" bestFit="1" customWidth="1"/>
    <col min="6" max="6" width="24.85546875" bestFit="1" customWidth="1"/>
  </cols>
  <sheetData>
    <row r="2" spans="2:12" x14ac:dyDescent="0.25"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2:12" x14ac:dyDescent="0.25">
      <c r="B3">
        <v>22285</v>
      </c>
      <c r="C3" t="s">
        <v>21</v>
      </c>
      <c r="D3" t="s">
        <v>23</v>
      </c>
      <c r="E3" s="1">
        <v>46184</v>
      </c>
      <c r="F3">
        <v>50</v>
      </c>
      <c r="G3">
        <v>8</v>
      </c>
    </row>
    <row r="4" spans="2:12" x14ac:dyDescent="0.25">
      <c r="B4">
        <v>22295</v>
      </c>
      <c r="C4" t="s">
        <v>14</v>
      </c>
      <c r="D4" t="s">
        <v>24</v>
      </c>
      <c r="E4" s="1">
        <v>46183</v>
      </c>
      <c r="F4">
        <v>1</v>
      </c>
      <c r="G4">
        <v>9</v>
      </c>
      <c r="K4">
        <v>8</v>
      </c>
      <c r="L4">
        <f>SUMIF(G:G,K4,F:F)</f>
        <v>59</v>
      </c>
    </row>
    <row r="5" spans="2:12" x14ac:dyDescent="0.25">
      <c r="B5">
        <v>22311</v>
      </c>
      <c r="C5" t="s">
        <v>21</v>
      </c>
      <c r="D5" t="s">
        <v>22</v>
      </c>
      <c r="E5" s="1">
        <v>46188</v>
      </c>
      <c r="F5">
        <v>1</v>
      </c>
      <c r="G5">
        <v>8</v>
      </c>
      <c r="K5">
        <v>9</v>
      </c>
      <c r="L5">
        <f t="shared" ref="L5:L7" si="0">SUMIF(G:G,K5,F:F)</f>
        <v>3</v>
      </c>
    </row>
    <row r="6" spans="2:12" x14ac:dyDescent="0.25">
      <c r="B6">
        <v>22529</v>
      </c>
      <c r="C6" t="s">
        <v>14</v>
      </c>
      <c r="D6" t="s">
        <v>25</v>
      </c>
      <c r="E6" s="1">
        <v>46205</v>
      </c>
      <c r="F6">
        <v>1</v>
      </c>
      <c r="G6">
        <v>9</v>
      </c>
      <c r="K6">
        <v>10</v>
      </c>
      <c r="L6">
        <f t="shared" si="0"/>
        <v>186</v>
      </c>
    </row>
    <row r="7" spans="2:12" x14ac:dyDescent="0.25">
      <c r="B7">
        <v>22615</v>
      </c>
      <c r="C7" t="s">
        <v>16</v>
      </c>
      <c r="D7" t="s">
        <v>19</v>
      </c>
      <c r="E7" s="1">
        <v>46220</v>
      </c>
      <c r="F7">
        <v>13</v>
      </c>
      <c r="G7">
        <v>10</v>
      </c>
      <c r="K7">
        <v>11</v>
      </c>
      <c r="L7">
        <f t="shared" si="0"/>
        <v>39</v>
      </c>
    </row>
    <row r="8" spans="2:12" x14ac:dyDescent="0.25">
      <c r="B8">
        <v>22616</v>
      </c>
      <c r="C8" t="s">
        <v>16</v>
      </c>
      <c r="D8" t="s">
        <v>20</v>
      </c>
      <c r="E8" s="1">
        <v>46218</v>
      </c>
      <c r="F8">
        <v>23</v>
      </c>
      <c r="G8">
        <v>10</v>
      </c>
    </row>
    <row r="9" spans="2:12" x14ac:dyDescent="0.25">
      <c r="B9">
        <v>22621</v>
      </c>
      <c r="C9" t="s">
        <v>16</v>
      </c>
      <c r="D9" t="s">
        <v>18</v>
      </c>
      <c r="E9" s="1">
        <v>46220</v>
      </c>
      <c r="F9">
        <v>135</v>
      </c>
      <c r="G9">
        <v>10</v>
      </c>
    </row>
    <row r="10" spans="2:12" x14ac:dyDescent="0.25">
      <c r="B10">
        <v>23235</v>
      </c>
      <c r="C10" t="s">
        <v>16</v>
      </c>
      <c r="D10" t="s">
        <v>17</v>
      </c>
      <c r="E10" s="1">
        <v>46245</v>
      </c>
      <c r="F10">
        <v>5</v>
      </c>
      <c r="G10">
        <v>10</v>
      </c>
    </row>
    <row r="11" spans="2:12" x14ac:dyDescent="0.25">
      <c r="B11">
        <v>23253</v>
      </c>
      <c r="C11" t="s">
        <v>14</v>
      </c>
      <c r="D11" t="s">
        <v>15</v>
      </c>
      <c r="E11" s="1">
        <v>46247</v>
      </c>
      <c r="F11">
        <v>39</v>
      </c>
      <c r="G11">
        <v>11</v>
      </c>
    </row>
    <row r="12" spans="2:12" x14ac:dyDescent="0.25">
      <c r="B12">
        <v>23617</v>
      </c>
      <c r="C12" t="s">
        <v>14</v>
      </c>
      <c r="D12" t="s">
        <v>26</v>
      </c>
      <c r="E12" s="1">
        <v>46259</v>
      </c>
      <c r="F12">
        <v>1</v>
      </c>
      <c r="G12">
        <v>9</v>
      </c>
    </row>
    <row r="13" spans="2:12" x14ac:dyDescent="0.25">
      <c r="B13">
        <v>23719</v>
      </c>
      <c r="C13" t="s">
        <v>16</v>
      </c>
      <c r="D13" t="s">
        <v>27</v>
      </c>
      <c r="E13" s="1">
        <v>46260</v>
      </c>
      <c r="F13">
        <v>2</v>
      </c>
      <c r="G13">
        <v>10</v>
      </c>
    </row>
    <row r="14" spans="2:12" x14ac:dyDescent="0.25">
      <c r="B14">
        <v>23733</v>
      </c>
      <c r="C14" t="s">
        <v>21</v>
      </c>
      <c r="D14" t="s">
        <v>28</v>
      </c>
      <c r="E14" s="1">
        <v>46262</v>
      </c>
      <c r="F14">
        <v>7</v>
      </c>
      <c r="G14">
        <v>8</v>
      </c>
    </row>
    <row r="15" spans="2:12" x14ac:dyDescent="0.25">
      <c r="B15">
        <v>23736</v>
      </c>
      <c r="C15" t="s">
        <v>14</v>
      </c>
      <c r="D15" t="s">
        <v>29</v>
      </c>
      <c r="E15" s="1">
        <v>46262</v>
      </c>
      <c r="F15">
        <v>1</v>
      </c>
      <c r="G15">
        <v>8</v>
      </c>
    </row>
    <row r="16" spans="2:12" x14ac:dyDescent="0.25">
      <c r="B16">
        <v>23742</v>
      </c>
      <c r="C16" t="s">
        <v>14</v>
      </c>
      <c r="D16" t="s">
        <v>30</v>
      </c>
      <c r="E16" s="1">
        <v>46262</v>
      </c>
      <c r="F16">
        <v>1</v>
      </c>
      <c r="G16">
        <v>8</v>
      </c>
    </row>
    <row r="17" spans="2:7" x14ac:dyDescent="0.25">
      <c r="B17">
        <v>23799</v>
      </c>
      <c r="C17" t="s">
        <v>16</v>
      </c>
      <c r="D17" t="s">
        <v>31</v>
      </c>
      <c r="E17" s="1">
        <v>46265</v>
      </c>
      <c r="F17">
        <v>11</v>
      </c>
      <c r="G17">
        <v>10</v>
      </c>
    </row>
    <row r="18" spans="2:7" x14ac:dyDescent="0.25">
      <c r="B18">
        <v>23805</v>
      </c>
      <c r="C18" t="s">
        <v>14</v>
      </c>
      <c r="D18" t="s">
        <v>32</v>
      </c>
      <c r="E18" s="1">
        <v>46265</v>
      </c>
      <c r="F18">
        <v>1</v>
      </c>
      <c r="G18">
        <v>10</v>
      </c>
    </row>
    <row r="19" spans="2:7" x14ac:dyDescent="0.25">
      <c r="B19">
        <v>24065</v>
      </c>
      <c r="C19" t="s">
        <v>14</v>
      </c>
      <c r="D19" t="s">
        <v>33</v>
      </c>
      <c r="E19" s="1">
        <v>46268</v>
      </c>
      <c r="F19">
        <v>1</v>
      </c>
      <c r="G19">
        <v>10</v>
      </c>
    </row>
    <row r="20" spans="2:7" x14ac:dyDescent="0.25">
      <c r="B20">
        <v>24167</v>
      </c>
      <c r="C20" t="s">
        <v>14</v>
      </c>
      <c r="D20" t="s">
        <v>34</v>
      </c>
      <c r="E20" s="1">
        <v>46272</v>
      </c>
      <c r="F20">
        <v>1</v>
      </c>
      <c r="G20">
        <v>10</v>
      </c>
    </row>
    <row r="21" spans="2:7" x14ac:dyDescent="0.25">
      <c r="D21" t="s">
        <v>35</v>
      </c>
      <c r="E21" s="1">
        <v>46188</v>
      </c>
      <c r="F21">
        <v>-1</v>
      </c>
      <c r="G21">
        <v>8</v>
      </c>
    </row>
    <row r="22" spans="2:7" x14ac:dyDescent="0.25">
      <c r="F22">
        <v>-5</v>
      </c>
      <c r="G22">
        <v>10</v>
      </c>
    </row>
    <row r="23" spans="2:7" x14ac:dyDescent="0.25">
      <c r="F23">
        <v>-1</v>
      </c>
      <c r="G23">
        <v>10</v>
      </c>
    </row>
  </sheetData>
  <autoFilter ref="B2:G2" xr:uid="{3AA791F5-26E3-45CB-A10F-6011DEAA5291}">
    <sortState ref="B3:G20">
      <sortCondition ref="B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результатах приема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2026-09-22T14:36:33Z</dcterms:modified>
</cp:coreProperties>
</file>