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checkCompatibility="1"/>
  <mc:AlternateContent xmlns:mc="http://schemas.openxmlformats.org/markup-compatibility/2006">
    <mc:Choice Requires="x15">
      <x15ac:absPath xmlns:x15ac="http://schemas.microsoft.com/office/spreadsheetml/2010/11/ac" url="C:\Users\yykorol\Desktop\м еню\"/>
    </mc:Choice>
  </mc:AlternateContent>
  <bookViews>
    <workbookView xWindow="0" yWindow="0" windowWidth="28725" windowHeight="12270" tabRatio="900"/>
  </bookViews>
  <sheets>
    <sheet name="120%" sheetId="42" r:id="rId1"/>
    <sheet name="КАССА" sheetId="84" r:id="rId2"/>
    <sheet name="студенты60%" sheetId="64" r:id="rId3"/>
  </sheets>
  <definedNames>
    <definedName name="_xlnm._FilterDatabase" localSheetId="0" hidden="1">'120%'!$B$4:$G$49</definedName>
    <definedName name="_xlnm._FilterDatabase" localSheetId="1" hidden="1">КАССА!$B$1:$G$46</definedName>
    <definedName name="Z_71B13641_7EEE_11D8_9CA9_004005A30645_.wvu.FilterData" localSheetId="0" hidden="1">'120%'!$B$4:$G$23</definedName>
    <definedName name="Z_71B13641_7EEE_11D8_9CA9_004005A30645_.wvu.FilterData" localSheetId="1" hidden="1">КАССА!$B$1:$G$20</definedName>
    <definedName name="Z_71B13641_7EEE_11D8_9CA9_004005A30645_.wvu.PrintArea" localSheetId="0" hidden="1">'120%'!$1:$1048576</definedName>
    <definedName name="Z_71B13641_7EEE_11D8_9CA9_004005A30645_.wvu.PrintArea" localSheetId="1" hidden="1">КАССА!$1:$1048576</definedName>
    <definedName name="_xlnm.Print_Area" localSheetId="0">'120%'!$A$1:$I$53</definedName>
    <definedName name="_xlnm.Print_Area" localSheetId="1">КАССА!$A$1:$I$47</definedName>
  </definedNames>
  <calcPr calcId="162913"/>
  <customWorkbookViews>
    <customWorkbookView name="Зудина - Личное представление" guid="{71B13641-7EEE-11D8-9CA9-004005A30645}" mergeInterval="0" personalView="1" maximized="1" windowWidth="796" windowHeight="378" tabRatio="843" activeSheetId="1"/>
  </customWorkbookViews>
</workbook>
</file>

<file path=xl/calcChain.xml><?xml version="1.0" encoding="utf-8"?>
<calcChain xmlns="http://schemas.openxmlformats.org/spreadsheetml/2006/main">
  <c r="I45" i="84" l="1"/>
  <c r="I44" i="84"/>
  <c r="I43" i="84"/>
  <c r="I42" i="84"/>
  <c r="I40" i="84"/>
  <c r="I39" i="84"/>
  <c r="I38" i="84"/>
  <c r="I37" i="84"/>
  <c r="I36" i="84"/>
  <c r="I34" i="84"/>
  <c r="I33" i="84"/>
  <c r="I32" i="84"/>
  <c r="I31" i="84"/>
  <c r="I29" i="84"/>
  <c r="I28" i="84"/>
  <c r="I27" i="84"/>
  <c r="I25" i="84"/>
  <c r="I24" i="84"/>
  <c r="I23" i="84"/>
  <c r="I22" i="84"/>
  <c r="I21" i="84"/>
  <c r="I20" i="84"/>
  <c r="I19" i="84"/>
  <c r="I18" i="84"/>
  <c r="I17" i="84"/>
  <c r="I16" i="84"/>
  <c r="I15" i="84"/>
  <c r="I13" i="84"/>
  <c r="I12" i="84"/>
  <c r="I11" i="84"/>
  <c r="I9" i="84"/>
  <c r="I8" i="84"/>
  <c r="I7" i="84"/>
  <c r="I6" i="84"/>
  <c r="I5" i="84"/>
  <c r="I4" i="84"/>
  <c r="I3" i="84"/>
  <c r="I19" i="42"/>
  <c r="I20" i="42"/>
  <c r="I21" i="42"/>
  <c r="I22" i="42"/>
  <c r="I23" i="42"/>
  <c r="I24" i="42"/>
  <c r="I25" i="42"/>
  <c r="I26" i="42"/>
  <c r="I27" i="42"/>
  <c r="I28" i="42"/>
  <c r="I7" i="42" l="1"/>
  <c r="I8" i="42"/>
  <c r="I9" i="42"/>
  <c r="I10" i="42"/>
  <c r="I11" i="42"/>
  <c r="I12" i="42"/>
  <c r="I30" i="42" l="1"/>
  <c r="I31" i="42"/>
  <c r="I6" i="42" l="1"/>
  <c r="I9" i="64" l="1"/>
  <c r="I10" i="64"/>
  <c r="I11" i="64"/>
  <c r="I12" i="64"/>
  <c r="I37" i="42" l="1"/>
  <c r="C3" i="64"/>
  <c r="G15" i="64"/>
  <c r="I14" i="64"/>
  <c r="I13" i="64"/>
  <c r="I8" i="64"/>
  <c r="I16" i="42"/>
  <c r="I18" i="42"/>
  <c r="I14" i="42"/>
  <c r="I15" i="42"/>
  <c r="I32" i="42"/>
  <c r="I34" i="42"/>
  <c r="I35" i="42"/>
  <c r="I36" i="42"/>
  <c r="I39" i="42"/>
  <c r="I40" i="42"/>
  <c r="I41" i="42"/>
  <c r="I42" i="42"/>
  <c r="I43" i="42"/>
  <c r="I45" i="42"/>
  <c r="I46" i="42"/>
  <c r="I47" i="42"/>
  <c r="I48" i="42"/>
  <c r="I15" i="64" l="1"/>
</calcChain>
</file>

<file path=xl/comments1.xml><?xml version="1.0" encoding="utf-8"?>
<comments xmlns="http://schemas.openxmlformats.org/spreadsheetml/2006/main">
  <authors>
    <author>Кругликова</author>
  </authors>
  <commentList>
    <comment ref="B12" authorId="0" shapeId="0">
      <text>
        <r>
          <rPr>
            <b/>
            <sz val="10"/>
            <color indexed="81"/>
            <rFont val="Tahoma"/>
            <family val="2"/>
            <charset val="204"/>
          </rPr>
          <t>Кругликова: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<sst xmlns="http://schemas.openxmlformats.org/spreadsheetml/2006/main" count="186" uniqueCount="73">
  <si>
    <t>Холодные закуски</t>
  </si>
  <si>
    <t xml:space="preserve">Первые блюда </t>
  </si>
  <si>
    <t>Вторые блюда</t>
  </si>
  <si>
    <t>Гарниры</t>
  </si>
  <si>
    <t>Сладкие блюда</t>
  </si>
  <si>
    <t>Хлеб пшеничный</t>
  </si>
  <si>
    <t>Хлеб ржаной</t>
  </si>
  <si>
    <t>150</t>
  </si>
  <si>
    <t>200</t>
  </si>
  <si>
    <t>Кетчуп</t>
  </si>
  <si>
    <t>30</t>
  </si>
  <si>
    <t>Сахар-рафинад</t>
  </si>
  <si>
    <t>20</t>
  </si>
  <si>
    <t xml:space="preserve">Для преподавателей и сотрудников </t>
  </si>
  <si>
    <t>Каша гречневая</t>
  </si>
  <si>
    <t>Макароны отварные</t>
  </si>
  <si>
    <t>Кругликова А.А.</t>
  </si>
  <si>
    <t>Начальник УОП</t>
  </si>
  <si>
    <t>Аксенова С.С.</t>
  </si>
  <si>
    <t>Рис припущенный</t>
  </si>
  <si>
    <t>Кудрявцев А.В.</t>
  </si>
  <si>
    <t>Диетические блюда</t>
  </si>
  <si>
    <t>Сметана</t>
  </si>
  <si>
    <t>1п.</t>
  </si>
  <si>
    <t>Чай</t>
  </si>
  <si>
    <t>Соус тар-тар</t>
  </si>
  <si>
    <t>Зав. производством</t>
  </si>
  <si>
    <t>Бухгалтер</t>
  </si>
  <si>
    <t>Гренки</t>
  </si>
  <si>
    <t>Отвар шиповника</t>
  </si>
  <si>
    <t xml:space="preserve"> </t>
  </si>
  <si>
    <t>200/10</t>
  </si>
  <si>
    <t>Овощи с/м отварные с маслом</t>
  </si>
  <si>
    <t>Экспресс-обед</t>
  </si>
  <si>
    <t>ИТОГО:</t>
  </si>
  <si>
    <t>Картофельное пюре</t>
  </si>
  <si>
    <t>Морс ягодный</t>
  </si>
  <si>
    <t>300/20</t>
  </si>
  <si>
    <t>300/25</t>
  </si>
  <si>
    <t>Салат из свежих овощей</t>
  </si>
  <si>
    <t>125/5</t>
  </si>
  <si>
    <t>Компот вишневый</t>
  </si>
  <si>
    <t>Салат "Витаминный"</t>
  </si>
  <si>
    <t>75/75</t>
  </si>
  <si>
    <t>125/8</t>
  </si>
  <si>
    <t>Шницель куриный натуральный</t>
  </si>
  <si>
    <t>300/25/10</t>
  </si>
  <si>
    <t>Суп картофельный со шпинатом, сметаной</t>
  </si>
  <si>
    <t>50/35/10</t>
  </si>
  <si>
    <t>Сельдь с оливками</t>
  </si>
  <si>
    <t>Салат яичный со свежим огурцом</t>
  </si>
  <si>
    <t>Салат из морской капусты со сладким перцем</t>
  </si>
  <si>
    <t>Салат из моркови с апельсинами</t>
  </si>
  <si>
    <t>Салат из свеклы с яблоками</t>
  </si>
  <si>
    <t>Суп-пюре из тыквы с гренками</t>
  </si>
  <si>
    <t>Бульон куриный с яйцом</t>
  </si>
  <si>
    <t>100/10</t>
  </si>
  <si>
    <t>100</t>
  </si>
  <si>
    <t>125/10</t>
  </si>
  <si>
    <t>190</t>
  </si>
  <si>
    <t>Биточки паровые из индейки с маслом</t>
  </si>
  <si>
    <t>Треска жареная в панировке</t>
  </si>
  <si>
    <t>Котлета рыбная</t>
  </si>
  <si>
    <t>Гуляш из говядины</t>
  </si>
  <si>
    <t>Отбивная из свинины</t>
  </si>
  <si>
    <t>Филе куриное запеченное с помидором</t>
  </si>
  <si>
    <t>Окорочок жареный</t>
  </si>
  <si>
    <t>Говядина запеченная с луком и сыром</t>
  </si>
  <si>
    <t>Биточки "Театральные" мясные</t>
  </si>
  <si>
    <t>Котлета "Пожарская" куриная</t>
  </si>
  <si>
    <t>Каша перловая с грибами и луком</t>
  </si>
  <si>
    <t>Баклажаны тушеные с помидорами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</si>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</sst>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b/>
      <sz val="10"/>
      <name val="Lucida Bright"/>
      <family val="1"/>
    </font>
    <font>
      <b/>
      <i/>
      <sz val="11"/>
      <name val="Lucida Bright"/>
      <family val="1"/>
    </font>
    <font>
      <b/>
      <sz val="12"/>
      <name val="Lucida Bright"/>
      <family val="1"/>
    </font>
    <font>
      <b/>
      <i/>
      <u/>
      <sz val="11"/>
      <name val="Lucida Bright"/>
      <family val="1"/>
    </font>
    <font>
      <b/>
      <sz val="11"/>
      <name val="Lucida Bright"/>
      <family val="1"/>
    </font>
    <font>
      <b/>
      <i/>
      <u/>
      <sz val="10"/>
      <name val="Lucida Bright"/>
      <family val="1"/>
    </font>
    <font>
      <b/>
      <i/>
      <sz val="10"/>
      <name val="Lucida Bright"/>
      <family val="1"/>
    </font>
    <font>
      <b/>
      <sz val="16"/>
      <name val="Lucida Bright"/>
      <family val="1"/>
    </font>
    <font>
      <b/>
      <i/>
      <u/>
      <sz val="9"/>
      <name val="Lucida Bright"/>
      <family val="1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u val="double"/>
      <sz val="22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Bookman Old Style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Bookman Old Style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Bookman Old Style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Bookman Old Style"/>
      <family val="1"/>
      <charset val="204"/>
    </font>
    <font>
      <b/>
      <i/>
      <sz val="14"/>
      <name val="Lucida Bright"/>
      <family val="1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name val="Lucida Brigh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double">
        <color indexed="23"/>
      </right>
      <top/>
      <bottom/>
      <diagonal/>
    </border>
    <border>
      <left/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 style="double">
        <color indexed="23"/>
      </top>
      <bottom/>
      <diagonal/>
    </border>
    <border>
      <left style="double">
        <color indexed="23"/>
      </left>
      <right/>
      <top/>
      <bottom/>
      <diagonal/>
    </border>
    <border>
      <left style="double">
        <color indexed="23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1" fillId="0" borderId="0" xfId="0" applyFont="1" applyFill="1" applyBorder="1"/>
    <xf numFmtId="1" fontId="5" fillId="0" borderId="0" xfId="0" applyNumberFormat="1" applyFont="1" applyFill="1" applyBorder="1"/>
    <xf numFmtId="0" fontId="1" fillId="0" borderId="0" xfId="0" applyFont="1" applyFill="1" applyBorder="1" applyAlignment="1"/>
    <xf numFmtId="2" fontId="5" fillId="0" borderId="1" xfId="0" applyNumberFormat="1" applyFont="1" applyFill="1" applyBorder="1"/>
    <xf numFmtId="2" fontId="1" fillId="0" borderId="2" xfId="0" applyNumberFormat="1" applyFont="1" applyFill="1" applyBorder="1"/>
    <xf numFmtId="2" fontId="1" fillId="0" borderId="3" xfId="0" applyNumberFormat="1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indent="3"/>
    </xf>
    <xf numFmtId="2" fontId="1" fillId="0" borderId="0" xfId="0" applyNumberFormat="1" applyFont="1" applyFill="1" applyBorder="1"/>
    <xf numFmtId="0" fontId="7" fillId="0" borderId="0" xfId="0" applyFont="1" applyFill="1" applyBorder="1" applyAlignment="1">
      <alignment horizontal="left" indent="3"/>
    </xf>
    <xf numFmtId="49" fontId="5" fillId="0" borderId="0" xfId="0" applyNumberFormat="1" applyFont="1" applyFill="1" applyBorder="1" applyAlignment="1">
      <alignment horizontal="left" indent="1"/>
    </xf>
    <xf numFmtId="0" fontId="3" fillId="2" borderId="0" xfId="0" applyFont="1" applyFill="1" applyBorder="1" applyAlignment="1"/>
    <xf numFmtId="0" fontId="8" fillId="0" borderId="0" xfId="0" applyFont="1" applyFill="1" applyBorder="1" applyAlignment="1">
      <alignment horizontal="left" indent="2"/>
    </xf>
    <xf numFmtId="49" fontId="1" fillId="0" borderId="4" xfId="0" applyNumberFormat="1" applyFont="1" applyFill="1" applyBorder="1" applyAlignment="1">
      <alignment shrinkToFit="1"/>
    </xf>
    <xf numFmtId="49" fontId="1" fillId="0" borderId="5" xfId="0" applyNumberFormat="1" applyFont="1" applyFill="1" applyBorder="1" applyAlignment="1">
      <alignment horizontal="left" shrinkToFit="1"/>
    </xf>
    <xf numFmtId="49" fontId="3" fillId="2" borderId="5" xfId="0" applyNumberFormat="1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3" fillId="0" borderId="1" xfId="0" applyNumberFormat="1" applyFont="1" applyFill="1" applyBorder="1"/>
    <xf numFmtId="0" fontId="3" fillId="2" borderId="0" xfId="0" applyFont="1" applyFill="1" applyBorder="1"/>
    <xf numFmtId="49" fontId="3" fillId="0" borderId="5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/>
    <xf numFmtId="49" fontId="3" fillId="2" borderId="5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/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left" shrinkToFit="1"/>
    </xf>
    <xf numFmtId="49" fontId="3" fillId="0" borderId="6" xfId="0" applyNumberFormat="1" applyFont="1" applyFill="1" applyBorder="1" applyAlignment="1">
      <alignment horizontal="left" indent="1"/>
    </xf>
    <xf numFmtId="0" fontId="3" fillId="0" borderId="7" xfId="0" applyFont="1" applyFill="1" applyBorder="1"/>
    <xf numFmtId="2" fontId="3" fillId="0" borderId="7" xfId="0" applyNumberFormat="1" applyFont="1" applyFill="1" applyBorder="1"/>
    <xf numFmtId="1" fontId="3" fillId="0" borderId="7" xfId="0" applyNumberFormat="1" applyFont="1" applyFill="1" applyBorder="1"/>
    <xf numFmtId="0" fontId="3" fillId="0" borderId="7" xfId="0" applyNumberFormat="1" applyFont="1" applyFill="1" applyBorder="1" applyAlignment="1">
      <alignment horizontal="left" shrinkToFit="1"/>
    </xf>
    <xf numFmtId="2" fontId="3" fillId="0" borderId="7" xfId="0" applyNumberFormat="1" applyFont="1" applyFill="1" applyBorder="1" applyAlignment="1">
      <alignment horizontal="right"/>
    </xf>
    <xf numFmtId="2" fontId="3" fillId="0" borderId="8" xfId="0" applyNumberFormat="1" applyFont="1" applyFill="1" applyBorder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/>
    <xf numFmtId="2" fontId="15" fillId="0" borderId="0" xfId="0" applyNumberFormat="1" applyFont="1" applyAlignment="1">
      <alignment horizontal="right"/>
    </xf>
    <xf numFmtId="2" fontId="14" fillId="0" borderId="0" xfId="0" applyNumberFormat="1" applyFont="1"/>
    <xf numFmtId="0" fontId="14" fillId="0" borderId="0" xfId="0" applyFont="1"/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right"/>
    </xf>
    <xf numFmtId="49" fontId="18" fillId="0" borderId="0" xfId="0" applyNumberFormat="1" applyFont="1"/>
    <xf numFmtId="2" fontId="20" fillId="0" borderId="0" xfId="0" applyNumberFormat="1" applyFont="1" applyAlignment="1">
      <alignment horizontal="right"/>
    </xf>
    <xf numFmtId="2" fontId="18" fillId="0" borderId="0" xfId="0" applyNumberFormat="1" applyFont="1"/>
    <xf numFmtId="0" fontId="18" fillId="0" borderId="0" xfId="0" applyFont="1"/>
    <xf numFmtId="49" fontId="21" fillId="0" borderId="0" xfId="0" applyNumberFormat="1" applyFont="1"/>
    <xf numFmtId="0" fontId="22" fillId="0" borderId="0" xfId="0" applyFont="1" applyAlignment="1">
      <alignment horizontal="left"/>
    </xf>
    <xf numFmtId="2" fontId="21" fillId="0" borderId="0" xfId="0" applyNumberFormat="1" applyFont="1"/>
    <xf numFmtId="2" fontId="11" fillId="0" borderId="0" xfId="0" applyNumberFormat="1" applyFont="1"/>
    <xf numFmtId="0" fontId="21" fillId="0" borderId="0" xfId="0" applyFont="1"/>
    <xf numFmtId="0" fontId="16" fillId="0" borderId="0" xfId="0" applyFont="1"/>
    <xf numFmtId="0" fontId="23" fillId="0" borderId="0" xfId="0" applyFont="1" applyAlignment="1">
      <alignment horizontal="left" indent="3"/>
    </xf>
    <xf numFmtId="0" fontId="23" fillId="0" borderId="0" xfId="0" applyFont="1" applyAlignment="1">
      <alignment horizontal="right" indent="3"/>
    </xf>
    <xf numFmtId="0" fontId="26" fillId="2" borderId="0" xfId="0" applyFont="1" applyFill="1" applyBorder="1"/>
    <xf numFmtId="49" fontId="26" fillId="2" borderId="5" xfId="0" applyNumberFormat="1" applyFont="1" applyFill="1" applyBorder="1" applyAlignment="1">
      <alignment horizontal="left" indent="1"/>
    </xf>
    <xf numFmtId="0" fontId="26" fillId="2" borderId="0" xfId="0" applyFont="1" applyFill="1" applyBorder="1" applyAlignment="1"/>
    <xf numFmtId="2" fontId="26" fillId="0" borderId="0" xfId="0" applyNumberFormat="1" applyFont="1" applyFill="1" applyBorder="1" applyAlignment="1">
      <alignment horizontal="right"/>
    </xf>
    <xf numFmtId="2" fontId="26" fillId="2" borderId="0" xfId="0" applyNumberFormat="1" applyFont="1" applyFill="1" applyBorder="1" applyAlignment="1">
      <alignment horizontal="right"/>
    </xf>
    <xf numFmtId="2" fontId="26" fillId="0" borderId="1" xfId="0" applyNumberFormat="1" applyFont="1" applyFill="1" applyBorder="1"/>
    <xf numFmtId="0" fontId="26" fillId="0" borderId="0" xfId="0" applyFont="1" applyFill="1" applyBorder="1"/>
    <xf numFmtId="49" fontId="26" fillId="0" borderId="5" xfId="0" applyNumberFormat="1" applyFont="1" applyFill="1" applyBorder="1" applyAlignment="1">
      <alignment horizontal="left" indent="1"/>
    </xf>
    <xf numFmtId="2" fontId="26" fillId="0" borderId="0" xfId="0" applyNumberFormat="1" applyFont="1" applyFill="1" applyBorder="1"/>
    <xf numFmtId="1" fontId="26" fillId="0" borderId="0" xfId="0" applyNumberFormat="1" applyFont="1" applyFill="1" applyBorder="1"/>
    <xf numFmtId="0" fontId="26" fillId="0" borderId="0" xfId="0" applyFont="1" applyFill="1" applyBorder="1" applyAlignment="1">
      <alignment horizontal="left" shrinkToFit="1"/>
    </xf>
    <xf numFmtId="49" fontId="26" fillId="0" borderId="6" xfId="0" applyNumberFormat="1" applyFont="1" applyFill="1" applyBorder="1" applyAlignment="1">
      <alignment horizontal="left" indent="1"/>
    </xf>
    <xf numFmtId="0" fontId="26" fillId="0" borderId="7" xfId="0" applyFont="1" applyFill="1" applyBorder="1"/>
    <xf numFmtId="2" fontId="26" fillId="0" borderId="7" xfId="0" applyNumberFormat="1" applyFont="1" applyFill="1" applyBorder="1"/>
    <xf numFmtId="1" fontId="26" fillId="0" borderId="7" xfId="0" applyNumberFormat="1" applyFont="1" applyFill="1" applyBorder="1"/>
    <xf numFmtId="0" fontId="26" fillId="0" borderId="7" xfId="0" applyNumberFormat="1" applyFont="1" applyFill="1" applyBorder="1" applyAlignment="1">
      <alignment horizontal="left" shrinkToFit="1"/>
    </xf>
    <xf numFmtId="2" fontId="26" fillId="0" borderId="7" xfId="0" applyNumberFormat="1" applyFont="1" applyFill="1" applyBorder="1" applyAlignment="1">
      <alignment horizontal="right"/>
    </xf>
    <xf numFmtId="2" fontId="26" fillId="0" borderId="8" xfId="0" applyNumberFormat="1" applyFont="1" applyFill="1" applyBorder="1"/>
    <xf numFmtId="0" fontId="3" fillId="2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right" inden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7" fillId="0" borderId="0" xfId="0" applyFont="1" applyAlignment="1">
      <alignment horizontal="left" shrinkToFit="1"/>
    </xf>
    <xf numFmtId="0" fontId="19" fillId="0" borderId="0" xfId="0" applyFont="1" applyAlignment="1">
      <alignment horizontal="left"/>
    </xf>
    <xf numFmtId="0" fontId="17" fillId="2" borderId="0" xfId="0" applyFont="1" applyFill="1" applyAlignment="1">
      <alignment horizontal="left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976113</xdr:colOff>
      <xdr:row>0</xdr:row>
      <xdr:rowOff>0</xdr:rowOff>
    </xdr:from>
    <xdr:to>
      <xdr:col>5</xdr:col>
      <xdr:colOff>158928</xdr:colOff>
      <xdr:row>2</xdr:row>
      <xdr:rowOff>7620</xdr:rowOff>
    </xdr:to>
    <xdr:sp macro="" textlink="">
      <xdr:nvSpPr>
        <xdr:cNvPr id="2" name="WordArt 2">
          <a:extLst/>
        </xdr:cNvPr>
        <xdr:cNvSpPr>
          <a:spLocks noChangeArrowheads="1" noChangeShapeType="1" noTextEdit="1"/>
        </xdr:cNvSpPr>
      </xdr:nvSpPr>
      <xdr:spPr bwMode="auto">
        <a:xfrm>
          <a:off x="2006142" y="0"/>
          <a:ext cx="1281638" cy="400803"/>
        </a:xfrm>
        <a:prstGeom prst="rect">
          <a:avLst/>
        </a:prstGeom>
      </xdr:spPr>
      <xdr:txBody>
        <a:bodyPr wrap="none" fromWordArt="1">
          <a:prstTxWarp prst="textInflate">
            <a:avLst>
              <a:gd name="adj" fmla="val 13634"/>
            </a:avLst>
          </a:prstTxWarp>
        </a:bodyPr>
        <a:lstStyle/>
        <a:p>
          <a:pPr algn="ctr" rtl="0">
            <a:buNone/>
          </a:pPr>
          <a:r>
            <a:rPr lang="ru-RU" sz="3600" b="1" kern="10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Меню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1:L88"/>
  <sheetViews>
    <sheetView tabSelected="1" view="pageBreakPreview" zoomScaleNormal="100" zoomScaleSheetLayoutView="100" workbookViewId="0">
      <selection activeCell="C14" sqref="C14:F14"/>
    </sheetView>
  </sheetViews>
  <sheetFormatPr defaultRowHeight="12.75" outlineLevelCol="1" x14ac:dyDescent="0.2"/>
  <cols>
    <col min="1" max="1" width="1.7109375" style="11" customWidth="1"/>
    <col min="2" max="2" width="13.7109375" style="11" customWidth="1"/>
    <col min="3" max="3" width="21" style="11" customWidth="1"/>
    <col min="4" max="4" width="7.140625" style="11" bestFit="1" customWidth="1"/>
    <col min="5" max="5" width="4.7109375" style="11" bestFit="1" customWidth="1"/>
    <col min="6" max="6" width="13.140625" style="11" customWidth="1"/>
    <col min="7" max="7" width="10.5703125" style="11" hidden="1" customWidth="1" outlineLevel="1"/>
    <col min="8" max="8" width="1.42578125" style="11" customWidth="1" collapsed="1"/>
    <col min="9" max="9" width="10.5703125" style="11" bestFit="1" customWidth="1" outlineLevel="1"/>
    <col min="10" max="10" width="9.140625" style="11"/>
    <col min="11" max="11" width="9.140625" style="11" collapsed="1"/>
    <col min="12" max="16384" width="9.140625" style="11"/>
  </cols>
  <sheetData>
    <row r="1" spans="2:9" ht="9" customHeight="1" x14ac:dyDescent="0.2">
      <c r="C1" s="12"/>
      <c r="D1" s="12"/>
      <c r="E1" s="12"/>
      <c r="F1" s="12"/>
    </row>
    <row r="2" spans="2:9" ht="21.75" customHeight="1" x14ac:dyDescent="0.2">
      <c r="C2" s="12"/>
      <c r="D2" s="12"/>
      <c r="E2" s="12"/>
      <c r="F2" s="12"/>
      <c r="I2" s="11" t="s">
        <v>30</v>
      </c>
    </row>
    <row r="3" spans="2:9" s="5" customFormat="1" ht="20.25" x14ac:dyDescent="0.3">
      <c r="B3" s="18" t="s">
        <v>72</v>
      </c>
      <c r="C3" s="13"/>
      <c r="D3" s="82" t="s">
        <v>13</v>
      </c>
      <c r="E3" s="82"/>
      <c r="F3" s="82"/>
      <c r="G3" s="82"/>
      <c r="H3" s="82"/>
      <c r="I3" s="82"/>
    </row>
    <row r="4" spans="2:9" s="5" customFormat="1" ht="4.5" customHeight="1" thickBot="1" x14ac:dyDescent="0.25">
      <c r="G4" s="14"/>
      <c r="H4" s="14"/>
      <c r="I4" s="14"/>
    </row>
    <row r="5" spans="2:9" s="5" customFormat="1" ht="20.25" customHeight="1" thickTop="1" x14ac:dyDescent="0.2">
      <c r="B5" s="19"/>
      <c r="C5" s="83" t="s">
        <v>0</v>
      </c>
      <c r="D5" s="83"/>
      <c r="E5" s="83"/>
      <c r="F5" s="83"/>
      <c r="G5" s="9"/>
      <c r="H5" s="9"/>
      <c r="I5" s="10"/>
    </row>
    <row r="6" spans="2:9" s="25" customFormat="1" ht="15" x14ac:dyDescent="0.2">
      <c r="B6" s="21" t="s">
        <v>48</v>
      </c>
      <c r="C6" s="80" t="s">
        <v>49</v>
      </c>
      <c r="D6" s="80"/>
      <c r="E6" s="80"/>
      <c r="F6" s="80"/>
      <c r="G6" s="22">
        <v>38.11</v>
      </c>
      <c r="H6" s="23"/>
      <c r="I6" s="24">
        <f t="shared" ref="I6:I12" si="0">ROUND(G6*2.2,2)</f>
        <v>83.84</v>
      </c>
    </row>
    <row r="7" spans="2:9" s="25" customFormat="1" ht="15" x14ac:dyDescent="0.2">
      <c r="B7" s="21" t="s">
        <v>7</v>
      </c>
      <c r="C7" s="80" t="s">
        <v>39</v>
      </c>
      <c r="D7" s="80"/>
      <c r="E7" s="80"/>
      <c r="F7" s="80"/>
      <c r="G7" s="22">
        <v>40.909999999999997</v>
      </c>
      <c r="H7" s="23"/>
      <c r="I7" s="24">
        <f t="shared" si="0"/>
        <v>90</v>
      </c>
    </row>
    <row r="8" spans="2:9" s="25" customFormat="1" ht="15" x14ac:dyDescent="0.2">
      <c r="B8" s="21" t="s">
        <v>7</v>
      </c>
      <c r="C8" s="80" t="s">
        <v>50</v>
      </c>
      <c r="D8" s="80"/>
      <c r="E8" s="80"/>
      <c r="F8" s="80"/>
      <c r="G8" s="22">
        <v>33.270000000000003</v>
      </c>
      <c r="H8" s="23"/>
      <c r="I8" s="24">
        <f t="shared" si="0"/>
        <v>73.19</v>
      </c>
    </row>
    <row r="9" spans="2:9" s="25" customFormat="1" ht="15" x14ac:dyDescent="0.2">
      <c r="B9" s="21" t="s">
        <v>7</v>
      </c>
      <c r="C9" s="80" t="s">
        <v>51</v>
      </c>
      <c r="D9" s="80"/>
      <c r="E9" s="80"/>
      <c r="F9" s="80"/>
      <c r="G9" s="22">
        <v>38.43</v>
      </c>
      <c r="H9" s="23"/>
      <c r="I9" s="24">
        <f t="shared" si="0"/>
        <v>84.55</v>
      </c>
    </row>
    <row r="10" spans="2:9" s="25" customFormat="1" ht="15" x14ac:dyDescent="0.2">
      <c r="B10" s="21" t="s">
        <v>7</v>
      </c>
      <c r="C10" s="80" t="s">
        <v>52</v>
      </c>
      <c r="D10" s="80"/>
      <c r="E10" s="80"/>
      <c r="F10" s="80"/>
      <c r="G10" s="22">
        <v>22.04</v>
      </c>
      <c r="H10" s="23"/>
      <c r="I10" s="24">
        <f t="shared" si="0"/>
        <v>48.49</v>
      </c>
    </row>
    <row r="11" spans="2:9" s="25" customFormat="1" ht="15" x14ac:dyDescent="0.2">
      <c r="B11" s="21" t="s">
        <v>7</v>
      </c>
      <c r="C11" s="80" t="s">
        <v>53</v>
      </c>
      <c r="D11" s="80"/>
      <c r="E11" s="80"/>
      <c r="F11" s="80"/>
      <c r="G11" s="22">
        <v>19.11</v>
      </c>
      <c r="H11" s="23"/>
      <c r="I11" s="24">
        <f t="shared" si="0"/>
        <v>42.04</v>
      </c>
    </row>
    <row r="12" spans="2:9" s="25" customFormat="1" ht="15" x14ac:dyDescent="0.2">
      <c r="B12" s="21" t="s">
        <v>7</v>
      </c>
      <c r="C12" s="80" t="s">
        <v>42</v>
      </c>
      <c r="D12" s="80"/>
      <c r="E12" s="80"/>
      <c r="F12" s="80"/>
      <c r="G12" s="22">
        <v>27.48</v>
      </c>
      <c r="H12" s="23"/>
      <c r="I12" s="24">
        <f t="shared" si="0"/>
        <v>60.46</v>
      </c>
    </row>
    <row r="13" spans="2:9" s="25" customFormat="1" ht="15" x14ac:dyDescent="0.2">
      <c r="B13" s="21"/>
      <c r="C13" s="84" t="s">
        <v>1</v>
      </c>
      <c r="D13" s="84"/>
      <c r="E13" s="84"/>
      <c r="F13" s="84"/>
      <c r="G13" s="22"/>
      <c r="H13" s="23"/>
      <c r="I13" s="24"/>
    </row>
    <row r="14" spans="2:9" s="25" customFormat="1" ht="15" x14ac:dyDescent="0.2">
      <c r="B14" s="21" t="s">
        <v>46</v>
      </c>
      <c r="C14" s="80" t="s">
        <v>47</v>
      </c>
      <c r="D14" s="80"/>
      <c r="E14" s="80"/>
      <c r="F14" s="80"/>
      <c r="G14" s="22">
        <v>40.6</v>
      </c>
      <c r="H14" s="23"/>
      <c r="I14" s="24">
        <f>ROUND(G14*2.2,2)</f>
        <v>89.32</v>
      </c>
    </row>
    <row r="15" spans="2:9" s="25" customFormat="1" ht="15" x14ac:dyDescent="0.2">
      <c r="B15" s="21" t="s">
        <v>37</v>
      </c>
      <c r="C15" s="80" t="s">
        <v>54</v>
      </c>
      <c r="D15" s="80"/>
      <c r="E15" s="80"/>
      <c r="F15" s="80"/>
      <c r="G15" s="22">
        <v>33.630000000000003</v>
      </c>
      <c r="H15" s="23"/>
      <c r="I15" s="24">
        <f>ROUND(G15*2.2,2)</f>
        <v>73.989999999999995</v>
      </c>
    </row>
    <row r="16" spans="2:9" s="25" customFormat="1" ht="15" x14ac:dyDescent="0.2">
      <c r="B16" s="21" t="s">
        <v>38</v>
      </c>
      <c r="C16" s="80" t="s">
        <v>55</v>
      </c>
      <c r="D16" s="80"/>
      <c r="E16" s="80"/>
      <c r="F16" s="80"/>
      <c r="G16" s="22">
        <v>22.03</v>
      </c>
      <c r="H16" s="23"/>
      <c r="I16" s="24">
        <f>ROUND(G16*2.2,2)</f>
        <v>48.47</v>
      </c>
    </row>
    <row r="17" spans="2:9" s="5" customFormat="1" ht="14.25" x14ac:dyDescent="0.2">
      <c r="B17" s="20"/>
      <c r="C17" s="81" t="s">
        <v>2</v>
      </c>
      <c r="D17" s="81"/>
      <c r="E17" s="81"/>
      <c r="F17" s="81"/>
      <c r="G17" s="1"/>
      <c r="H17" s="3"/>
      <c r="I17" s="8"/>
    </row>
    <row r="18" spans="2:9" s="25" customFormat="1" ht="15" x14ac:dyDescent="0.2">
      <c r="B18" s="21" t="s">
        <v>56</v>
      </c>
      <c r="C18" s="80" t="s">
        <v>61</v>
      </c>
      <c r="D18" s="80"/>
      <c r="E18" s="80"/>
      <c r="F18" s="80"/>
      <c r="G18" s="22">
        <v>66.64</v>
      </c>
      <c r="H18" s="23"/>
      <c r="I18" s="24">
        <f t="shared" ref="I18:I37" si="1">ROUND(G18*2.2,2)</f>
        <v>146.61000000000001</v>
      </c>
    </row>
    <row r="19" spans="2:9" s="25" customFormat="1" ht="15" x14ac:dyDescent="0.2">
      <c r="B19" s="21" t="s">
        <v>44</v>
      </c>
      <c r="C19" s="80" t="s">
        <v>62</v>
      </c>
      <c r="D19" s="80"/>
      <c r="E19" s="80"/>
      <c r="F19" s="80"/>
      <c r="G19" s="22">
        <v>59.43</v>
      </c>
      <c r="H19" s="23"/>
      <c r="I19" s="24">
        <f t="shared" si="1"/>
        <v>130.75</v>
      </c>
    </row>
    <row r="20" spans="2:9" s="25" customFormat="1" ht="15" x14ac:dyDescent="0.2">
      <c r="B20" s="21" t="s">
        <v>43</v>
      </c>
      <c r="C20" s="80" t="s">
        <v>63</v>
      </c>
      <c r="D20" s="80"/>
      <c r="E20" s="80"/>
      <c r="F20" s="80"/>
      <c r="G20" s="22">
        <v>83.59</v>
      </c>
      <c r="H20" s="23"/>
      <c r="I20" s="24">
        <f t="shared" si="1"/>
        <v>183.9</v>
      </c>
    </row>
    <row r="21" spans="2:9" s="25" customFormat="1" ht="15" x14ac:dyDescent="0.2">
      <c r="B21" s="21" t="s">
        <v>44</v>
      </c>
      <c r="C21" s="80" t="s">
        <v>64</v>
      </c>
      <c r="D21" s="80"/>
      <c r="E21" s="80"/>
      <c r="F21" s="80"/>
      <c r="G21" s="22">
        <v>85.89</v>
      </c>
      <c r="H21" s="23"/>
      <c r="I21" s="24">
        <f t="shared" si="1"/>
        <v>188.96</v>
      </c>
    </row>
    <row r="22" spans="2:9" s="25" customFormat="1" ht="15" x14ac:dyDescent="0.2">
      <c r="B22" s="21" t="s">
        <v>7</v>
      </c>
      <c r="C22" s="80" t="s">
        <v>65</v>
      </c>
      <c r="D22" s="80"/>
      <c r="E22" s="80"/>
      <c r="F22" s="80"/>
      <c r="G22" s="22">
        <v>76.599999999999994</v>
      </c>
      <c r="H22" s="23"/>
      <c r="I22" s="24">
        <f t="shared" si="1"/>
        <v>168.52</v>
      </c>
    </row>
    <row r="23" spans="2:9" s="25" customFormat="1" ht="15" x14ac:dyDescent="0.2">
      <c r="B23" s="21" t="s">
        <v>8</v>
      </c>
      <c r="C23" s="80" t="s">
        <v>66</v>
      </c>
      <c r="D23" s="80"/>
      <c r="E23" s="80"/>
      <c r="F23" s="80"/>
      <c r="G23" s="22">
        <v>60.89</v>
      </c>
      <c r="H23" s="23"/>
      <c r="I23" s="24">
        <f t="shared" si="1"/>
        <v>133.96</v>
      </c>
    </row>
    <row r="24" spans="2:9" s="25" customFormat="1" ht="15" x14ac:dyDescent="0.2">
      <c r="B24" s="21" t="s">
        <v>57</v>
      </c>
      <c r="C24" s="80" t="s">
        <v>67</v>
      </c>
      <c r="D24" s="80"/>
      <c r="E24" s="80"/>
      <c r="F24" s="80"/>
      <c r="G24" s="22">
        <v>88.38</v>
      </c>
      <c r="H24" s="23"/>
      <c r="I24" s="24">
        <f t="shared" si="1"/>
        <v>194.44</v>
      </c>
    </row>
    <row r="25" spans="2:9" s="25" customFormat="1" ht="15" x14ac:dyDescent="0.2">
      <c r="B25" s="21" t="s">
        <v>40</v>
      </c>
      <c r="C25" s="80" t="s">
        <v>68</v>
      </c>
      <c r="D25" s="80"/>
      <c r="E25" s="80"/>
      <c r="F25" s="80"/>
      <c r="G25" s="22">
        <v>58.6</v>
      </c>
      <c r="H25" s="23"/>
      <c r="I25" s="24">
        <f t="shared" si="1"/>
        <v>128.91999999999999</v>
      </c>
    </row>
    <row r="26" spans="2:9" s="25" customFormat="1" ht="15" x14ac:dyDescent="0.2">
      <c r="B26" s="21" t="s">
        <v>58</v>
      </c>
      <c r="C26" s="80" t="s">
        <v>69</v>
      </c>
      <c r="D26" s="80"/>
      <c r="E26" s="80"/>
      <c r="F26" s="80"/>
      <c r="G26" s="22">
        <v>53.67</v>
      </c>
      <c r="H26" s="23"/>
      <c r="I26" s="24">
        <f t="shared" si="1"/>
        <v>118.07</v>
      </c>
    </row>
    <row r="27" spans="2:9" s="25" customFormat="1" ht="15" x14ac:dyDescent="0.2">
      <c r="B27" s="21" t="s">
        <v>59</v>
      </c>
      <c r="C27" s="80" t="s">
        <v>70</v>
      </c>
      <c r="D27" s="80"/>
      <c r="E27" s="80"/>
      <c r="F27" s="80"/>
      <c r="G27" s="22">
        <v>34.5</v>
      </c>
      <c r="H27" s="23"/>
      <c r="I27" s="24">
        <f t="shared" si="1"/>
        <v>75.900000000000006</v>
      </c>
    </row>
    <row r="28" spans="2:9" s="25" customFormat="1" ht="15" x14ac:dyDescent="0.2">
      <c r="B28" s="21" t="s">
        <v>7</v>
      </c>
      <c r="C28" s="80" t="s">
        <v>71</v>
      </c>
      <c r="D28" s="80"/>
      <c r="E28" s="80"/>
      <c r="F28" s="80"/>
      <c r="G28" s="22">
        <v>76.150000000000006</v>
      </c>
      <c r="H28" s="23"/>
      <c r="I28" s="24">
        <f t="shared" si="1"/>
        <v>167.53</v>
      </c>
    </row>
    <row r="29" spans="2:9" s="25" customFormat="1" ht="15" x14ac:dyDescent="0.2">
      <c r="B29" s="21"/>
      <c r="C29" s="81" t="s">
        <v>21</v>
      </c>
      <c r="D29" s="81"/>
      <c r="E29" s="81"/>
      <c r="F29" s="81"/>
      <c r="G29" s="22"/>
      <c r="H29" s="23"/>
      <c r="I29" s="24"/>
    </row>
    <row r="30" spans="2:9" s="25" customFormat="1" ht="15" x14ac:dyDescent="0.2">
      <c r="B30" s="21" t="s">
        <v>40</v>
      </c>
      <c r="C30" s="80" t="s">
        <v>60</v>
      </c>
      <c r="D30" s="80"/>
      <c r="E30" s="80"/>
      <c r="F30" s="80"/>
      <c r="G30" s="22">
        <v>48.21</v>
      </c>
      <c r="H30" s="23"/>
      <c r="I30" s="24">
        <f t="shared" ref="I30:I31" si="2">ROUND(G30*2.2,2)</f>
        <v>106.06</v>
      </c>
    </row>
    <row r="31" spans="2:9" s="25" customFormat="1" ht="15" x14ac:dyDescent="0.2">
      <c r="B31" s="21" t="s">
        <v>31</v>
      </c>
      <c r="C31" s="80" t="s">
        <v>32</v>
      </c>
      <c r="D31" s="80"/>
      <c r="E31" s="80"/>
      <c r="F31" s="80"/>
      <c r="G31" s="22">
        <v>53.71</v>
      </c>
      <c r="H31" s="23"/>
      <c r="I31" s="24">
        <f t="shared" si="2"/>
        <v>118.16</v>
      </c>
    </row>
    <row r="32" spans="2:9" s="25" customFormat="1" ht="15" x14ac:dyDescent="0.2">
      <c r="B32" s="21" t="s">
        <v>7</v>
      </c>
      <c r="C32" s="80" t="s">
        <v>22</v>
      </c>
      <c r="D32" s="80"/>
      <c r="E32" s="80"/>
      <c r="F32" s="80"/>
      <c r="G32" s="22">
        <v>48.75</v>
      </c>
      <c r="H32" s="23"/>
      <c r="I32" s="24">
        <f>ROUND(G32*2.2,2)</f>
        <v>107.25</v>
      </c>
    </row>
    <row r="33" spans="2:12" s="5" customFormat="1" ht="14.25" x14ac:dyDescent="0.2">
      <c r="B33" s="20"/>
      <c r="C33" s="85" t="s">
        <v>3</v>
      </c>
      <c r="D33" s="85"/>
      <c r="E33" s="85"/>
      <c r="F33" s="85"/>
      <c r="G33" s="3"/>
      <c r="H33" s="3"/>
      <c r="I33" s="8"/>
      <c r="K33" s="7"/>
      <c r="L33" s="7"/>
    </row>
    <row r="34" spans="2:12" s="25" customFormat="1" ht="15" x14ac:dyDescent="0.2">
      <c r="B34" s="21" t="s">
        <v>8</v>
      </c>
      <c r="C34" s="80" t="s">
        <v>14</v>
      </c>
      <c r="D34" s="80"/>
      <c r="E34" s="80"/>
      <c r="F34" s="80"/>
      <c r="G34" s="22">
        <v>15.33</v>
      </c>
      <c r="H34" s="23"/>
      <c r="I34" s="24">
        <f t="shared" si="1"/>
        <v>33.729999999999997</v>
      </c>
    </row>
    <row r="35" spans="2:12" s="25" customFormat="1" ht="15" x14ac:dyDescent="0.2">
      <c r="B35" s="21" t="s">
        <v>8</v>
      </c>
      <c r="C35" s="80" t="s">
        <v>19</v>
      </c>
      <c r="D35" s="80"/>
      <c r="E35" s="80"/>
      <c r="F35" s="80"/>
      <c r="G35" s="22">
        <v>18.71</v>
      </c>
      <c r="H35" s="23"/>
      <c r="I35" s="24">
        <f t="shared" si="1"/>
        <v>41.16</v>
      </c>
    </row>
    <row r="36" spans="2:12" s="25" customFormat="1" ht="15" x14ac:dyDescent="0.2">
      <c r="B36" s="21" t="s">
        <v>8</v>
      </c>
      <c r="C36" s="80" t="s">
        <v>15</v>
      </c>
      <c r="D36" s="80"/>
      <c r="E36" s="80"/>
      <c r="F36" s="80"/>
      <c r="G36" s="22">
        <v>21.24</v>
      </c>
      <c r="H36" s="23"/>
      <c r="I36" s="24">
        <f t="shared" si="1"/>
        <v>46.73</v>
      </c>
    </row>
    <row r="37" spans="2:12" s="25" customFormat="1" ht="15" x14ac:dyDescent="0.2">
      <c r="B37" s="21" t="s">
        <v>8</v>
      </c>
      <c r="C37" s="80" t="s">
        <v>35</v>
      </c>
      <c r="D37" s="80"/>
      <c r="E37" s="80"/>
      <c r="F37" s="80"/>
      <c r="G37" s="22">
        <v>25.33</v>
      </c>
      <c r="H37" s="23"/>
      <c r="I37" s="24">
        <f t="shared" si="1"/>
        <v>55.73</v>
      </c>
    </row>
    <row r="38" spans="2:12" s="5" customFormat="1" ht="14.25" x14ac:dyDescent="0.2">
      <c r="B38" s="20"/>
      <c r="C38" s="85" t="s">
        <v>4</v>
      </c>
      <c r="D38" s="85"/>
      <c r="E38" s="85"/>
      <c r="F38" s="85"/>
      <c r="H38" s="3"/>
      <c r="I38" s="8"/>
    </row>
    <row r="39" spans="2:12" s="25" customFormat="1" ht="15" x14ac:dyDescent="0.2">
      <c r="B39" s="21" t="s">
        <v>8</v>
      </c>
      <c r="C39" s="80" t="s">
        <v>36</v>
      </c>
      <c r="D39" s="80"/>
      <c r="E39" s="80"/>
      <c r="F39" s="80"/>
      <c r="G39" s="22">
        <v>10.23</v>
      </c>
      <c r="H39" s="23"/>
      <c r="I39" s="24">
        <f t="shared" ref="I39:I43" si="3">ROUND(G39*2.2,2)</f>
        <v>22.51</v>
      </c>
    </row>
    <row r="40" spans="2:12" s="25" customFormat="1" ht="15" x14ac:dyDescent="0.2">
      <c r="B40" s="21" t="s">
        <v>8</v>
      </c>
      <c r="C40" s="80" t="s">
        <v>41</v>
      </c>
      <c r="D40" s="80"/>
      <c r="E40" s="80"/>
      <c r="F40" s="80"/>
      <c r="G40" s="22">
        <v>14.12</v>
      </c>
      <c r="H40" s="23"/>
      <c r="I40" s="24">
        <f t="shared" si="3"/>
        <v>31.06</v>
      </c>
    </row>
    <row r="41" spans="2:12" s="25" customFormat="1" ht="15" x14ac:dyDescent="0.2">
      <c r="B41" s="21" t="s">
        <v>8</v>
      </c>
      <c r="C41" s="80" t="s">
        <v>29</v>
      </c>
      <c r="D41" s="80"/>
      <c r="E41" s="80"/>
      <c r="F41" s="80"/>
      <c r="G41" s="22">
        <v>7.25</v>
      </c>
      <c r="H41" s="23"/>
      <c r="I41" s="24">
        <f t="shared" si="3"/>
        <v>15.95</v>
      </c>
    </row>
    <row r="42" spans="2:12" s="25" customFormat="1" ht="15" x14ac:dyDescent="0.2">
      <c r="B42" s="21" t="s">
        <v>23</v>
      </c>
      <c r="C42" s="80" t="s">
        <v>24</v>
      </c>
      <c r="D42" s="80"/>
      <c r="E42" s="80"/>
      <c r="F42" s="80"/>
      <c r="G42" s="22">
        <v>3.3</v>
      </c>
      <c r="H42" s="23"/>
      <c r="I42" s="24">
        <f t="shared" si="3"/>
        <v>7.26</v>
      </c>
    </row>
    <row r="43" spans="2:12" s="25" customFormat="1" ht="15" x14ac:dyDescent="0.2">
      <c r="B43" s="21" t="s">
        <v>12</v>
      </c>
      <c r="C43" s="80" t="s">
        <v>11</v>
      </c>
      <c r="D43" s="80"/>
      <c r="E43" s="80"/>
      <c r="F43" s="80"/>
      <c r="G43" s="22">
        <v>2.88</v>
      </c>
      <c r="H43" s="23"/>
      <c r="I43" s="24">
        <f t="shared" si="3"/>
        <v>6.34</v>
      </c>
    </row>
    <row r="44" spans="2:12" s="28" customFormat="1" ht="5.25" customHeight="1" x14ac:dyDescent="0.2">
      <c r="B44" s="26"/>
      <c r="C44" s="27"/>
      <c r="D44" s="27"/>
      <c r="E44" s="27"/>
      <c r="F44" s="27"/>
      <c r="G44" s="22"/>
      <c r="H44" s="22"/>
      <c r="I44" s="24"/>
    </row>
    <row r="45" spans="2:12" s="25" customFormat="1" ht="15" x14ac:dyDescent="0.2">
      <c r="B45" s="29"/>
      <c r="C45" s="17"/>
      <c r="D45" s="17"/>
      <c r="E45" s="17">
        <v>30</v>
      </c>
      <c r="F45" s="40" t="s">
        <v>9</v>
      </c>
      <c r="G45" s="22">
        <v>7.8</v>
      </c>
      <c r="H45" s="23"/>
      <c r="I45" s="24">
        <f t="shared" ref="I45:I48" si="4">ROUND(G45*2.2,2)</f>
        <v>17.16</v>
      </c>
    </row>
    <row r="46" spans="2:12" s="25" customFormat="1" ht="15" x14ac:dyDescent="0.2">
      <c r="B46" s="29"/>
      <c r="C46" s="17"/>
      <c r="D46" s="17"/>
      <c r="E46" s="17">
        <v>30</v>
      </c>
      <c r="F46" s="40" t="s">
        <v>25</v>
      </c>
      <c r="G46" s="22">
        <v>5.83</v>
      </c>
      <c r="H46" s="23"/>
      <c r="I46" s="24">
        <f t="shared" si="4"/>
        <v>12.83</v>
      </c>
    </row>
    <row r="47" spans="2:12" s="25" customFormat="1" ht="15" x14ac:dyDescent="0.2">
      <c r="B47" s="29"/>
      <c r="C47" s="17"/>
      <c r="D47" s="17"/>
      <c r="E47" s="17">
        <v>30</v>
      </c>
      <c r="F47" s="40" t="s">
        <v>22</v>
      </c>
      <c r="G47" s="22">
        <v>9.75</v>
      </c>
      <c r="H47" s="23"/>
      <c r="I47" s="24">
        <f t="shared" si="4"/>
        <v>21.45</v>
      </c>
    </row>
    <row r="48" spans="2:12" s="25" customFormat="1" ht="15" x14ac:dyDescent="0.2">
      <c r="B48" s="29"/>
      <c r="C48" s="17"/>
      <c r="D48" s="17"/>
      <c r="E48" s="17">
        <v>20</v>
      </c>
      <c r="F48" s="40" t="s">
        <v>28</v>
      </c>
      <c r="G48" s="22">
        <v>3.09</v>
      </c>
      <c r="H48" s="23"/>
      <c r="I48" s="24">
        <f t="shared" si="4"/>
        <v>6.8</v>
      </c>
    </row>
    <row r="49" spans="2:9" s="28" customFormat="1" ht="15" x14ac:dyDescent="0.2">
      <c r="B49" s="26">
        <v>30</v>
      </c>
      <c r="C49" s="28" t="s">
        <v>5</v>
      </c>
      <c r="D49" s="30">
        <v>3.21</v>
      </c>
      <c r="E49" s="31"/>
      <c r="F49" s="32"/>
      <c r="G49" s="22"/>
      <c r="H49" s="22"/>
      <c r="I49" s="24"/>
    </row>
    <row r="50" spans="2:9" s="28" customFormat="1" ht="15.75" thickBot="1" x14ac:dyDescent="0.25">
      <c r="B50" s="33" t="s">
        <v>10</v>
      </c>
      <c r="C50" s="34" t="s">
        <v>6</v>
      </c>
      <c r="D50" s="35">
        <v>2.52</v>
      </c>
      <c r="E50" s="36"/>
      <c r="F50" s="37"/>
      <c r="G50" s="38"/>
      <c r="H50" s="38"/>
      <c r="I50" s="39"/>
    </row>
    <row r="51" spans="2:9" s="4" customFormat="1" ht="15" thickTop="1" x14ac:dyDescent="0.2">
      <c r="B51" s="16"/>
      <c r="C51" s="15" t="s">
        <v>17</v>
      </c>
      <c r="D51" s="2"/>
      <c r="E51" s="6"/>
      <c r="F51" s="15" t="s">
        <v>18</v>
      </c>
      <c r="G51" s="1"/>
      <c r="H51" s="1"/>
      <c r="I51" s="2"/>
    </row>
    <row r="52" spans="2:9" s="5" customFormat="1" x14ac:dyDescent="0.2">
      <c r="C52" s="15" t="s">
        <v>26</v>
      </c>
      <c r="D52" s="13"/>
      <c r="E52" s="13"/>
      <c r="F52" s="15" t="s">
        <v>20</v>
      </c>
    </row>
    <row r="53" spans="2:9" s="5" customFormat="1" x14ac:dyDescent="0.2">
      <c r="C53" s="15" t="s">
        <v>27</v>
      </c>
      <c r="D53" s="13"/>
      <c r="E53" s="13"/>
      <c r="F53" s="15" t="s">
        <v>16</v>
      </c>
    </row>
    <row r="54" spans="2:9" s="5" customFormat="1" x14ac:dyDescent="0.2"/>
    <row r="55" spans="2:9" s="5" customFormat="1" x14ac:dyDescent="0.2"/>
    <row r="56" spans="2:9" s="5" customFormat="1" x14ac:dyDescent="0.2"/>
    <row r="57" spans="2:9" s="5" customFormat="1" x14ac:dyDescent="0.2"/>
    <row r="58" spans="2:9" s="5" customFormat="1" x14ac:dyDescent="0.2"/>
    <row r="59" spans="2:9" s="5" customFormat="1" x14ac:dyDescent="0.2"/>
    <row r="60" spans="2:9" s="5" customFormat="1" x14ac:dyDescent="0.2"/>
    <row r="61" spans="2:9" s="5" customFormat="1" x14ac:dyDescent="0.2"/>
    <row r="62" spans="2:9" s="5" customFormat="1" x14ac:dyDescent="0.2"/>
    <row r="63" spans="2:9" s="5" customFormat="1" x14ac:dyDescent="0.2"/>
    <row r="64" spans="2:9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</sheetData>
  <dataConsolidate/>
  <mergeCells count="40">
    <mergeCell ref="C32:F32"/>
    <mergeCell ref="C37:F37"/>
    <mergeCell ref="C38:F38"/>
    <mergeCell ref="C33:F33"/>
    <mergeCell ref="C36:F36"/>
    <mergeCell ref="C34:F34"/>
    <mergeCell ref="C35:F35"/>
    <mergeCell ref="C43:F43"/>
    <mergeCell ref="C39:F39"/>
    <mergeCell ref="C40:F40"/>
    <mergeCell ref="C41:F41"/>
    <mergeCell ref="C42:F42"/>
    <mergeCell ref="D3:I3"/>
    <mergeCell ref="C5:F5"/>
    <mergeCell ref="C17:F17"/>
    <mergeCell ref="C9:F9"/>
    <mergeCell ref="C10:F10"/>
    <mergeCell ref="C13:F13"/>
    <mergeCell ref="C14:F14"/>
    <mergeCell ref="C15:F15"/>
    <mergeCell ref="C16:F16"/>
    <mergeCell ref="C6:F6"/>
    <mergeCell ref="C8:F8"/>
    <mergeCell ref="C7:F7"/>
    <mergeCell ref="C11:F11"/>
    <mergeCell ref="C12:F12"/>
    <mergeCell ref="C30:F30"/>
    <mergeCell ref="C31:F31"/>
    <mergeCell ref="C24:F24"/>
    <mergeCell ref="C29:F29"/>
    <mergeCell ref="C26:F26"/>
    <mergeCell ref="C27:F27"/>
    <mergeCell ref="C28:F28"/>
    <mergeCell ref="C18:F18"/>
    <mergeCell ref="C25:F25"/>
    <mergeCell ref="C19:F19"/>
    <mergeCell ref="C20:F20"/>
    <mergeCell ref="C23:F23"/>
    <mergeCell ref="C21:F21"/>
    <mergeCell ref="C22:F22"/>
  </mergeCells>
  <phoneticPr fontId="10" type="noConversion"/>
  <printOptions horizontalCentered="1"/>
  <pageMargins left="0.23622047244094491" right="0.23622047244094491" top="3.937007874015748E-2" bottom="3.937007874015748E-2" header="0" footer="0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1:L82"/>
  <sheetViews>
    <sheetView view="pageBreakPreview" topLeftCell="A25" zoomScale="172" zoomScaleNormal="100" zoomScaleSheetLayoutView="172" workbookViewId="0">
      <selection activeCell="C35" sqref="C35:F35"/>
    </sheetView>
  </sheetViews>
  <sheetFormatPr defaultRowHeight="12.75" outlineLevelCol="1" x14ac:dyDescent="0.2"/>
  <cols>
    <col min="1" max="1" width="1.7109375" style="11" customWidth="1"/>
    <col min="2" max="2" width="13.7109375" style="11" customWidth="1"/>
    <col min="3" max="3" width="21" style="11" customWidth="1"/>
    <col min="4" max="4" width="7.140625" style="11" bestFit="1" customWidth="1"/>
    <col min="5" max="5" width="4.7109375" style="11" bestFit="1" customWidth="1"/>
    <col min="6" max="6" width="13.140625" style="11" customWidth="1"/>
    <col min="7" max="7" width="10.5703125" style="11" hidden="1" customWidth="1" outlineLevel="1"/>
    <col min="8" max="8" width="1.42578125" style="11" customWidth="1" collapsed="1"/>
    <col min="9" max="9" width="10.5703125" style="11" bestFit="1" customWidth="1" outlineLevel="1"/>
    <col min="10" max="10" width="9.140625" style="11"/>
    <col min="11" max="11" width="9.140625" style="11" collapsed="1"/>
    <col min="12" max="16384" width="9.140625" style="11"/>
  </cols>
  <sheetData>
    <row r="1" spans="2:9" s="5" customFormat="1" ht="4.5" customHeight="1" thickBot="1" x14ac:dyDescent="0.25">
      <c r="G1" s="14"/>
      <c r="H1" s="14"/>
      <c r="I1" s="14"/>
    </row>
    <row r="2" spans="2:9" s="5" customFormat="1" ht="20.25" customHeight="1" thickTop="1" x14ac:dyDescent="0.2">
      <c r="B2" s="19"/>
      <c r="C2" s="83" t="s">
        <v>0</v>
      </c>
      <c r="D2" s="83"/>
      <c r="E2" s="83"/>
      <c r="F2" s="83"/>
      <c r="G2" s="9"/>
      <c r="H2" s="9"/>
      <c r="I2" s="10"/>
    </row>
    <row r="3" spans="2:9" s="62" customFormat="1" ht="18" x14ac:dyDescent="0.25">
      <c r="B3" s="63" t="s">
        <v>48</v>
      </c>
      <c r="C3" s="64" t="s">
        <v>49</v>
      </c>
      <c r="D3" s="64"/>
      <c r="E3" s="64"/>
      <c r="F3" s="64"/>
      <c r="G3" s="65">
        <v>38.11</v>
      </c>
      <c r="H3" s="66"/>
      <c r="I3" s="67">
        <f t="shared" ref="I3:I9" si="0">ROUND(G3*2.2,2)</f>
        <v>83.84</v>
      </c>
    </row>
    <row r="4" spans="2:9" s="62" customFormat="1" ht="18" x14ac:dyDescent="0.25">
      <c r="B4" s="63" t="s">
        <v>7</v>
      </c>
      <c r="C4" s="64" t="s">
        <v>39</v>
      </c>
      <c r="D4" s="64"/>
      <c r="E4" s="64"/>
      <c r="F4" s="64"/>
      <c r="G4" s="65">
        <v>40.909999999999997</v>
      </c>
      <c r="H4" s="66"/>
      <c r="I4" s="67">
        <f t="shared" si="0"/>
        <v>90</v>
      </c>
    </row>
    <row r="5" spans="2:9" s="62" customFormat="1" ht="18" x14ac:dyDescent="0.25">
      <c r="B5" s="63" t="s">
        <v>7</v>
      </c>
      <c r="C5" s="64" t="s">
        <v>50</v>
      </c>
      <c r="D5" s="64"/>
      <c r="E5" s="64"/>
      <c r="F5" s="64"/>
      <c r="G5" s="65">
        <v>33.270000000000003</v>
      </c>
      <c r="H5" s="66"/>
      <c r="I5" s="67">
        <f t="shared" si="0"/>
        <v>73.19</v>
      </c>
    </row>
    <row r="6" spans="2:9" s="62" customFormat="1" ht="18" x14ac:dyDescent="0.25">
      <c r="B6" s="63" t="s">
        <v>7</v>
      </c>
      <c r="C6" s="64" t="s">
        <v>51</v>
      </c>
      <c r="D6" s="64"/>
      <c r="E6" s="64"/>
      <c r="F6" s="64"/>
      <c r="G6" s="65">
        <v>38.43</v>
      </c>
      <c r="H6" s="66"/>
      <c r="I6" s="67">
        <f t="shared" si="0"/>
        <v>84.55</v>
      </c>
    </row>
    <row r="7" spans="2:9" s="62" customFormat="1" ht="18" x14ac:dyDescent="0.25">
      <c r="B7" s="63" t="s">
        <v>7</v>
      </c>
      <c r="C7" s="64" t="s">
        <v>52</v>
      </c>
      <c r="D7" s="64"/>
      <c r="E7" s="64"/>
      <c r="F7" s="64"/>
      <c r="G7" s="65">
        <v>22.04</v>
      </c>
      <c r="H7" s="66"/>
      <c r="I7" s="67">
        <f t="shared" si="0"/>
        <v>48.49</v>
      </c>
    </row>
    <row r="8" spans="2:9" s="62" customFormat="1" ht="18" x14ac:dyDescent="0.25">
      <c r="B8" s="63" t="s">
        <v>7</v>
      </c>
      <c r="C8" s="64" t="s">
        <v>53</v>
      </c>
      <c r="D8" s="64"/>
      <c r="E8" s="64"/>
      <c r="F8" s="64"/>
      <c r="G8" s="65">
        <v>19.11</v>
      </c>
      <c r="H8" s="66"/>
      <c r="I8" s="67">
        <f t="shared" si="0"/>
        <v>42.04</v>
      </c>
    </row>
    <row r="9" spans="2:9" s="62" customFormat="1" ht="18" x14ac:dyDescent="0.25">
      <c r="B9" s="63" t="s">
        <v>7</v>
      </c>
      <c r="C9" s="64" t="s">
        <v>42</v>
      </c>
      <c r="D9" s="64"/>
      <c r="E9" s="64"/>
      <c r="F9" s="64"/>
      <c r="G9" s="65">
        <v>27.48</v>
      </c>
      <c r="H9" s="66"/>
      <c r="I9" s="67">
        <f t="shared" si="0"/>
        <v>60.46</v>
      </c>
    </row>
    <row r="10" spans="2:9" s="25" customFormat="1" ht="15" x14ac:dyDescent="0.2">
      <c r="B10" s="21"/>
      <c r="C10" s="84" t="s">
        <v>1</v>
      </c>
      <c r="D10" s="84"/>
      <c r="E10" s="84"/>
      <c r="F10" s="84"/>
      <c r="G10" s="22"/>
      <c r="H10" s="23"/>
      <c r="I10" s="24"/>
    </row>
    <row r="11" spans="2:9" s="62" customFormat="1" ht="18" x14ac:dyDescent="0.25">
      <c r="B11" s="63" t="s">
        <v>46</v>
      </c>
      <c r="C11" s="64" t="s">
        <v>47</v>
      </c>
      <c r="D11" s="64"/>
      <c r="E11" s="64"/>
      <c r="F11" s="64"/>
      <c r="G11" s="65">
        <v>40.6</v>
      </c>
      <c r="H11" s="66"/>
      <c r="I11" s="67">
        <f>ROUND(G11*2.2,2)</f>
        <v>89.32</v>
      </c>
    </row>
    <row r="12" spans="2:9" s="62" customFormat="1" ht="18" x14ac:dyDescent="0.25">
      <c r="B12" s="63" t="s">
        <v>37</v>
      </c>
      <c r="C12" s="64" t="s">
        <v>54</v>
      </c>
      <c r="D12" s="64"/>
      <c r="E12" s="64"/>
      <c r="F12" s="64"/>
      <c r="G12" s="65">
        <v>33.630000000000003</v>
      </c>
      <c r="H12" s="66"/>
      <c r="I12" s="67">
        <f>ROUND(G12*2.2,2)</f>
        <v>73.989999999999995</v>
      </c>
    </row>
    <row r="13" spans="2:9" s="62" customFormat="1" ht="18" x14ac:dyDescent="0.25">
      <c r="B13" s="63" t="s">
        <v>38</v>
      </c>
      <c r="C13" s="64" t="s">
        <v>55</v>
      </c>
      <c r="D13" s="64"/>
      <c r="E13" s="64"/>
      <c r="F13" s="64"/>
      <c r="G13" s="65">
        <v>22.03</v>
      </c>
      <c r="H13" s="66"/>
      <c r="I13" s="67">
        <f>ROUND(G13*2.2,2)</f>
        <v>48.47</v>
      </c>
    </row>
    <row r="14" spans="2:9" s="5" customFormat="1" ht="14.25" x14ac:dyDescent="0.2">
      <c r="B14" s="20"/>
      <c r="C14" s="81" t="s">
        <v>2</v>
      </c>
      <c r="D14" s="81"/>
      <c r="E14" s="81"/>
      <c r="F14" s="81"/>
      <c r="G14" s="1"/>
      <c r="H14" s="3"/>
      <c r="I14" s="8"/>
    </row>
    <row r="15" spans="2:9" s="62" customFormat="1" ht="18" x14ac:dyDescent="0.25">
      <c r="B15" s="63" t="s">
        <v>56</v>
      </c>
      <c r="C15" s="64" t="s">
        <v>61</v>
      </c>
      <c r="D15" s="64"/>
      <c r="E15" s="64"/>
      <c r="F15" s="64"/>
      <c r="G15" s="65">
        <v>66.64</v>
      </c>
      <c r="H15" s="66"/>
      <c r="I15" s="67">
        <f t="shared" ref="I15:I34" si="1">ROUND(G15*2.2,2)</f>
        <v>146.61000000000001</v>
      </c>
    </row>
    <row r="16" spans="2:9" s="62" customFormat="1" ht="18" x14ac:dyDescent="0.25">
      <c r="B16" s="63" t="s">
        <v>44</v>
      </c>
      <c r="C16" s="64" t="s">
        <v>62</v>
      </c>
      <c r="D16" s="64"/>
      <c r="E16" s="64"/>
      <c r="F16" s="64"/>
      <c r="G16" s="65">
        <v>59.43</v>
      </c>
      <c r="H16" s="66"/>
      <c r="I16" s="67">
        <f t="shared" si="1"/>
        <v>130.75</v>
      </c>
    </row>
    <row r="17" spans="2:12" s="62" customFormat="1" ht="18" x14ac:dyDescent="0.25">
      <c r="B17" s="63" t="s">
        <v>43</v>
      </c>
      <c r="C17" s="64" t="s">
        <v>63</v>
      </c>
      <c r="D17" s="64"/>
      <c r="E17" s="64"/>
      <c r="F17" s="64"/>
      <c r="G17" s="65">
        <v>83.59</v>
      </c>
      <c r="H17" s="66"/>
      <c r="I17" s="67">
        <f t="shared" si="1"/>
        <v>183.9</v>
      </c>
    </row>
    <row r="18" spans="2:12" s="62" customFormat="1" ht="18" x14ac:dyDescent="0.25">
      <c r="B18" s="63" t="s">
        <v>44</v>
      </c>
      <c r="C18" s="64" t="s">
        <v>64</v>
      </c>
      <c r="D18" s="64"/>
      <c r="E18" s="64"/>
      <c r="F18" s="64"/>
      <c r="G18" s="65">
        <v>85.89</v>
      </c>
      <c r="H18" s="66"/>
      <c r="I18" s="67">
        <f t="shared" si="1"/>
        <v>188.96</v>
      </c>
    </row>
    <row r="19" spans="2:12" s="62" customFormat="1" ht="18" x14ac:dyDescent="0.25">
      <c r="B19" s="63" t="s">
        <v>7</v>
      </c>
      <c r="C19" s="64" t="s">
        <v>65</v>
      </c>
      <c r="D19" s="64"/>
      <c r="E19" s="64"/>
      <c r="F19" s="64"/>
      <c r="G19" s="65">
        <v>76.599999999999994</v>
      </c>
      <c r="H19" s="66"/>
      <c r="I19" s="67">
        <f t="shared" si="1"/>
        <v>168.52</v>
      </c>
    </row>
    <row r="20" spans="2:12" s="62" customFormat="1" ht="18" x14ac:dyDescent="0.25">
      <c r="B20" s="63" t="s">
        <v>8</v>
      </c>
      <c r="C20" s="64" t="s">
        <v>66</v>
      </c>
      <c r="D20" s="64"/>
      <c r="E20" s="64"/>
      <c r="F20" s="64"/>
      <c r="G20" s="65">
        <v>60.89</v>
      </c>
      <c r="H20" s="66"/>
      <c r="I20" s="67">
        <f t="shared" si="1"/>
        <v>133.96</v>
      </c>
    </row>
    <row r="21" spans="2:12" s="62" customFormat="1" ht="18" x14ac:dyDescent="0.25">
      <c r="B21" s="63" t="s">
        <v>57</v>
      </c>
      <c r="C21" s="64" t="s">
        <v>67</v>
      </c>
      <c r="D21" s="64"/>
      <c r="E21" s="64"/>
      <c r="F21" s="64"/>
      <c r="G21" s="65">
        <v>88.38</v>
      </c>
      <c r="H21" s="66"/>
      <c r="I21" s="67">
        <f t="shared" si="1"/>
        <v>194.44</v>
      </c>
    </row>
    <row r="22" spans="2:12" s="62" customFormat="1" ht="18" x14ac:dyDescent="0.25">
      <c r="B22" s="63" t="s">
        <v>40</v>
      </c>
      <c r="C22" s="64" t="s">
        <v>68</v>
      </c>
      <c r="D22" s="64"/>
      <c r="E22" s="64"/>
      <c r="F22" s="64"/>
      <c r="G22" s="65">
        <v>58.6</v>
      </c>
      <c r="H22" s="66"/>
      <c r="I22" s="67">
        <f t="shared" si="1"/>
        <v>128.91999999999999</v>
      </c>
    </row>
    <row r="23" spans="2:12" s="62" customFormat="1" ht="18" x14ac:dyDescent="0.25">
      <c r="B23" s="63" t="s">
        <v>58</v>
      </c>
      <c r="C23" s="64" t="s">
        <v>69</v>
      </c>
      <c r="D23" s="64"/>
      <c r="E23" s="64"/>
      <c r="F23" s="64"/>
      <c r="G23" s="65">
        <v>53.67</v>
      </c>
      <c r="H23" s="66"/>
      <c r="I23" s="67">
        <f t="shared" si="1"/>
        <v>118.07</v>
      </c>
    </row>
    <row r="24" spans="2:12" s="62" customFormat="1" ht="18" x14ac:dyDescent="0.25">
      <c r="B24" s="63" t="s">
        <v>59</v>
      </c>
      <c r="C24" s="64" t="s">
        <v>70</v>
      </c>
      <c r="D24" s="64"/>
      <c r="E24" s="64"/>
      <c r="F24" s="64"/>
      <c r="G24" s="65">
        <v>34.5</v>
      </c>
      <c r="H24" s="66"/>
      <c r="I24" s="67">
        <f t="shared" si="1"/>
        <v>75.900000000000006</v>
      </c>
    </row>
    <row r="25" spans="2:12" s="62" customFormat="1" ht="18" x14ac:dyDescent="0.25">
      <c r="B25" s="63" t="s">
        <v>7</v>
      </c>
      <c r="C25" s="64" t="s">
        <v>71</v>
      </c>
      <c r="D25" s="64"/>
      <c r="E25" s="64"/>
      <c r="F25" s="64"/>
      <c r="G25" s="65">
        <v>76.150000000000006</v>
      </c>
      <c r="H25" s="66"/>
      <c r="I25" s="67">
        <f t="shared" si="1"/>
        <v>167.53</v>
      </c>
    </row>
    <row r="26" spans="2:12" s="25" customFormat="1" ht="15" x14ac:dyDescent="0.2">
      <c r="B26" s="21"/>
      <c r="C26" s="81" t="s">
        <v>21</v>
      </c>
      <c r="D26" s="81"/>
      <c r="E26" s="81"/>
      <c r="F26" s="81"/>
      <c r="G26" s="22"/>
      <c r="H26" s="23"/>
      <c r="I26" s="24"/>
    </row>
    <row r="27" spans="2:12" s="62" customFormat="1" ht="18" x14ac:dyDescent="0.25">
      <c r="B27" s="63" t="s">
        <v>40</v>
      </c>
      <c r="C27" s="64" t="s">
        <v>60</v>
      </c>
      <c r="D27" s="64"/>
      <c r="E27" s="64"/>
      <c r="F27" s="64"/>
      <c r="G27" s="65">
        <v>48.21</v>
      </c>
      <c r="H27" s="66"/>
      <c r="I27" s="67">
        <f t="shared" ref="I27:I28" si="2">ROUND(G27*2.2,2)</f>
        <v>106.06</v>
      </c>
    </row>
    <row r="28" spans="2:12" s="62" customFormat="1" ht="18" x14ac:dyDescent="0.25">
      <c r="B28" s="63" t="s">
        <v>31</v>
      </c>
      <c r="C28" s="64" t="s">
        <v>32</v>
      </c>
      <c r="D28" s="64"/>
      <c r="E28" s="64"/>
      <c r="F28" s="64"/>
      <c r="G28" s="65">
        <v>53.71</v>
      </c>
      <c r="H28" s="66"/>
      <c r="I28" s="67">
        <f t="shared" si="2"/>
        <v>118.16</v>
      </c>
    </row>
    <row r="29" spans="2:12" s="62" customFormat="1" ht="18" x14ac:dyDescent="0.25">
      <c r="B29" s="63" t="s">
        <v>7</v>
      </c>
      <c r="C29" s="64" t="s">
        <v>22</v>
      </c>
      <c r="D29" s="64"/>
      <c r="E29" s="64"/>
      <c r="F29" s="64"/>
      <c r="G29" s="65">
        <v>48.75</v>
      </c>
      <c r="H29" s="66"/>
      <c r="I29" s="67">
        <f>ROUND(G29*2.2,2)</f>
        <v>107.25</v>
      </c>
    </row>
    <row r="30" spans="2:12" s="5" customFormat="1" ht="14.25" x14ac:dyDescent="0.2">
      <c r="B30" s="20"/>
      <c r="C30" s="85" t="s">
        <v>3</v>
      </c>
      <c r="D30" s="85"/>
      <c r="E30" s="85"/>
      <c r="F30" s="85"/>
      <c r="G30" s="3"/>
      <c r="H30" s="3"/>
      <c r="I30" s="8"/>
      <c r="K30" s="7"/>
      <c r="L30" s="7"/>
    </row>
    <row r="31" spans="2:12" s="62" customFormat="1" ht="18" x14ac:dyDescent="0.25">
      <c r="B31" s="63" t="s">
        <v>8</v>
      </c>
      <c r="C31" s="64" t="s">
        <v>14</v>
      </c>
      <c r="D31" s="64"/>
      <c r="E31" s="64"/>
      <c r="F31" s="64"/>
      <c r="G31" s="65">
        <v>15.33</v>
      </c>
      <c r="H31" s="66"/>
      <c r="I31" s="67">
        <f t="shared" si="1"/>
        <v>33.729999999999997</v>
      </c>
    </row>
    <row r="32" spans="2:12" s="62" customFormat="1" ht="18" x14ac:dyDescent="0.25">
      <c r="B32" s="63" t="s">
        <v>8</v>
      </c>
      <c r="C32" s="64" t="s">
        <v>19</v>
      </c>
      <c r="D32" s="64"/>
      <c r="E32" s="64"/>
      <c r="F32" s="64"/>
      <c r="G32" s="65">
        <v>18.71</v>
      </c>
      <c r="H32" s="66"/>
      <c r="I32" s="67">
        <f t="shared" si="1"/>
        <v>41.16</v>
      </c>
    </row>
    <row r="33" spans="2:9" s="62" customFormat="1" ht="18" x14ac:dyDescent="0.25">
      <c r="B33" s="63" t="s">
        <v>8</v>
      </c>
      <c r="C33" s="64" t="s">
        <v>15</v>
      </c>
      <c r="D33" s="64"/>
      <c r="E33" s="64"/>
      <c r="F33" s="64"/>
      <c r="G33" s="65">
        <v>21.24</v>
      </c>
      <c r="H33" s="66"/>
      <c r="I33" s="67">
        <f t="shared" si="1"/>
        <v>46.73</v>
      </c>
    </row>
    <row r="34" spans="2:9" s="62" customFormat="1" ht="18.75" thickBot="1" x14ac:dyDescent="0.3">
      <c r="B34" s="63" t="s">
        <v>8</v>
      </c>
      <c r="C34" s="64" t="s">
        <v>35</v>
      </c>
      <c r="D34" s="64"/>
      <c r="E34" s="64"/>
      <c r="F34" s="64"/>
      <c r="G34" s="65">
        <v>25.33</v>
      </c>
      <c r="H34" s="66"/>
      <c r="I34" s="67">
        <f t="shared" si="1"/>
        <v>55.73</v>
      </c>
    </row>
    <row r="35" spans="2:9" s="62" customFormat="1" ht="18.75" thickTop="1" x14ac:dyDescent="0.25">
      <c r="B35" s="63"/>
      <c r="C35" s="83" t="s">
        <v>4</v>
      </c>
      <c r="D35" s="83"/>
      <c r="E35" s="83"/>
      <c r="F35" s="83"/>
      <c r="G35" s="65"/>
      <c r="H35" s="66"/>
      <c r="I35" s="67"/>
    </row>
    <row r="36" spans="2:9" s="62" customFormat="1" ht="18" x14ac:dyDescent="0.25">
      <c r="B36" s="63" t="s">
        <v>8</v>
      </c>
      <c r="C36" s="64" t="s">
        <v>36</v>
      </c>
      <c r="D36" s="64"/>
      <c r="E36" s="64"/>
      <c r="F36" s="64"/>
      <c r="G36" s="65">
        <v>10.23</v>
      </c>
      <c r="H36" s="66"/>
      <c r="I36" s="67">
        <f t="shared" ref="I36:I40" si="3">ROUND(G36*2.2,2)</f>
        <v>22.51</v>
      </c>
    </row>
    <row r="37" spans="2:9" s="62" customFormat="1" ht="18" x14ac:dyDescent="0.25">
      <c r="B37" s="63" t="s">
        <v>8</v>
      </c>
      <c r="C37" s="64" t="s">
        <v>41</v>
      </c>
      <c r="D37" s="64"/>
      <c r="E37" s="64"/>
      <c r="F37" s="64"/>
      <c r="G37" s="65">
        <v>14.12</v>
      </c>
      <c r="H37" s="66"/>
      <c r="I37" s="67">
        <f t="shared" si="3"/>
        <v>31.06</v>
      </c>
    </row>
    <row r="38" spans="2:9" s="62" customFormat="1" ht="18" x14ac:dyDescent="0.25">
      <c r="B38" s="63" t="s">
        <v>8</v>
      </c>
      <c r="C38" s="64" t="s">
        <v>29</v>
      </c>
      <c r="D38" s="64"/>
      <c r="E38" s="64"/>
      <c r="F38" s="64"/>
      <c r="G38" s="65">
        <v>7.25</v>
      </c>
      <c r="H38" s="66"/>
      <c r="I38" s="67">
        <f t="shared" si="3"/>
        <v>15.95</v>
      </c>
    </row>
    <row r="39" spans="2:9" s="62" customFormat="1" ht="18" x14ac:dyDescent="0.25">
      <c r="B39" s="63" t="s">
        <v>23</v>
      </c>
      <c r="C39" s="64" t="s">
        <v>24</v>
      </c>
      <c r="D39" s="64"/>
      <c r="E39" s="64"/>
      <c r="F39" s="64"/>
      <c r="G39" s="65">
        <v>3.3</v>
      </c>
      <c r="H39" s="66"/>
      <c r="I39" s="67">
        <f t="shared" si="3"/>
        <v>7.26</v>
      </c>
    </row>
    <row r="40" spans="2:9" s="62" customFormat="1" ht="18" x14ac:dyDescent="0.25">
      <c r="B40" s="63" t="s">
        <v>12</v>
      </c>
      <c r="C40" s="64" t="s">
        <v>11</v>
      </c>
      <c r="D40" s="64"/>
      <c r="E40" s="64"/>
      <c r="F40" s="64"/>
      <c r="G40" s="65">
        <v>2.88</v>
      </c>
      <c r="H40" s="66"/>
      <c r="I40" s="67">
        <f t="shared" si="3"/>
        <v>6.34</v>
      </c>
    </row>
    <row r="41" spans="2:9" s="28" customFormat="1" ht="5.25" customHeight="1" x14ac:dyDescent="0.2">
      <c r="B41" s="26"/>
      <c r="C41" s="27"/>
      <c r="D41" s="27"/>
      <c r="E41" s="27"/>
      <c r="F41" s="27"/>
      <c r="G41" s="22"/>
      <c r="H41" s="22"/>
      <c r="I41" s="24"/>
    </row>
    <row r="42" spans="2:9" s="62" customFormat="1" ht="18" x14ac:dyDescent="0.25">
      <c r="B42" s="63"/>
      <c r="C42" s="64"/>
      <c r="D42" s="64"/>
      <c r="E42" s="64">
        <v>30</v>
      </c>
      <c r="F42" s="64" t="s">
        <v>9</v>
      </c>
      <c r="G42" s="65">
        <v>7.8</v>
      </c>
      <c r="H42" s="66"/>
      <c r="I42" s="67">
        <f t="shared" ref="I42:I45" si="4">ROUND(G42*2.2,2)</f>
        <v>17.16</v>
      </c>
    </row>
    <row r="43" spans="2:9" s="62" customFormat="1" ht="18" x14ac:dyDescent="0.25">
      <c r="B43" s="63"/>
      <c r="C43" s="64"/>
      <c r="D43" s="64"/>
      <c r="E43" s="64">
        <v>30</v>
      </c>
      <c r="F43" s="64" t="s">
        <v>25</v>
      </c>
      <c r="G43" s="65">
        <v>5.83</v>
      </c>
      <c r="H43" s="66"/>
      <c r="I43" s="67">
        <f t="shared" si="4"/>
        <v>12.83</v>
      </c>
    </row>
    <row r="44" spans="2:9" s="62" customFormat="1" ht="18" x14ac:dyDescent="0.25">
      <c r="B44" s="63"/>
      <c r="C44" s="64"/>
      <c r="D44" s="64"/>
      <c r="E44" s="64">
        <v>30</v>
      </c>
      <c r="F44" s="64" t="s">
        <v>22</v>
      </c>
      <c r="G44" s="65">
        <v>9.75</v>
      </c>
      <c r="H44" s="66"/>
      <c r="I44" s="67">
        <f t="shared" si="4"/>
        <v>21.45</v>
      </c>
    </row>
    <row r="45" spans="2:9" s="62" customFormat="1" ht="18" x14ac:dyDescent="0.25">
      <c r="B45" s="63"/>
      <c r="C45" s="64"/>
      <c r="D45" s="64"/>
      <c r="E45" s="64">
        <v>20</v>
      </c>
      <c r="F45" s="64" t="s">
        <v>28</v>
      </c>
      <c r="G45" s="65">
        <v>3.09</v>
      </c>
      <c r="H45" s="66"/>
      <c r="I45" s="67">
        <f t="shared" si="4"/>
        <v>6.8</v>
      </c>
    </row>
    <row r="46" spans="2:9" s="68" customFormat="1" ht="18" x14ac:dyDescent="0.25">
      <c r="B46" s="69">
        <v>30</v>
      </c>
      <c r="C46" s="68" t="s">
        <v>5</v>
      </c>
      <c r="D46" s="70">
        <v>3.21</v>
      </c>
      <c r="E46" s="71"/>
      <c r="F46" s="72"/>
      <c r="G46" s="65"/>
      <c r="H46" s="65"/>
      <c r="I46" s="67"/>
    </row>
    <row r="47" spans="2:9" s="68" customFormat="1" ht="18.75" thickBot="1" x14ac:dyDescent="0.3">
      <c r="B47" s="73" t="s">
        <v>10</v>
      </c>
      <c r="C47" s="74" t="s">
        <v>6</v>
      </c>
      <c r="D47" s="75">
        <v>2.52</v>
      </c>
      <c r="E47" s="76"/>
      <c r="F47" s="77"/>
      <c r="G47" s="78"/>
      <c r="H47" s="78"/>
      <c r="I47" s="79"/>
    </row>
    <row r="48" spans="2:9" s="5" customFormat="1" ht="13.5" thickTop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</sheetData>
  <dataConsolidate/>
  <mergeCells count="6">
    <mergeCell ref="C2:F2"/>
    <mergeCell ref="C35:F35"/>
    <mergeCell ref="C26:F26"/>
    <mergeCell ref="C30:F30"/>
    <mergeCell ref="C14:F14"/>
    <mergeCell ref="C10:F10"/>
  </mergeCells>
  <printOptions horizontalCentered="1"/>
  <pageMargins left="0.23622047244094491" right="0.23622047244094491" top="3.937007874015748E-2" bottom="3.937007874015748E-2" header="0" footer="0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B1:J22"/>
  <sheetViews>
    <sheetView view="pageBreakPreview" topLeftCell="A3" zoomScale="160" zoomScaleNormal="130" zoomScaleSheetLayoutView="160" workbookViewId="0">
      <selection activeCell="G10" sqref="G10"/>
    </sheetView>
  </sheetViews>
  <sheetFormatPr defaultRowHeight="12.75" outlineLevelCol="1" x14ac:dyDescent="0.2"/>
  <cols>
    <col min="1" max="1" width="3.5703125" style="41" customWidth="1"/>
    <col min="2" max="2" width="14.85546875" style="41" customWidth="1"/>
    <col min="3" max="3" width="19.7109375" style="41" customWidth="1"/>
    <col min="4" max="4" width="9" style="41" customWidth="1"/>
    <col min="5" max="5" width="8.28515625" style="41" customWidth="1"/>
    <col min="6" max="6" width="10.42578125" style="41" customWidth="1"/>
    <col min="7" max="7" width="15.140625" style="41" hidden="1" customWidth="1" outlineLevel="1"/>
    <col min="8" max="8" width="2" style="41" customWidth="1" collapsed="1"/>
    <col min="9" max="9" width="14.28515625" style="41" customWidth="1" outlineLevel="1"/>
    <col min="10" max="16384" width="9.140625" style="41"/>
  </cols>
  <sheetData>
    <row r="1" spans="2:10" ht="27" x14ac:dyDescent="0.35">
      <c r="C1" s="89" t="s">
        <v>33</v>
      </c>
      <c r="D1" s="89"/>
      <c r="E1" s="89"/>
      <c r="F1" s="89"/>
    </row>
    <row r="2" spans="2:10" ht="27" x14ac:dyDescent="0.35">
      <c r="C2" s="42"/>
      <c r="D2" s="42"/>
      <c r="E2" s="42"/>
      <c r="F2" s="42"/>
    </row>
    <row r="3" spans="2:10" ht="23.25" x14ac:dyDescent="0.35">
      <c r="C3" s="90" t="str">
        <f>'120%'!B3</f>
        <v>вторник</v>
      </c>
      <c r="D3" s="90"/>
      <c r="E3" s="90"/>
      <c r="F3" s="90"/>
    </row>
    <row r="4" spans="2:10" ht="23.25" x14ac:dyDescent="0.35">
      <c r="C4" s="43"/>
      <c r="D4" s="43"/>
      <c r="E4" s="43"/>
      <c r="F4" s="43"/>
    </row>
    <row r="5" spans="2:10" ht="23.25" x14ac:dyDescent="0.35">
      <c r="C5" s="43"/>
      <c r="D5" s="43"/>
      <c r="E5" s="43"/>
      <c r="F5" s="43"/>
    </row>
    <row r="7" spans="2:10" s="47" customFormat="1" ht="18.75" x14ac:dyDescent="0.3">
      <c r="B7" s="44"/>
      <c r="C7" s="91"/>
      <c r="D7" s="91"/>
      <c r="E7" s="91"/>
      <c r="F7" s="91"/>
      <c r="G7" s="45"/>
      <c r="H7" s="45"/>
      <c r="I7" s="45"/>
      <c r="J7" s="46"/>
    </row>
    <row r="8" spans="2:10" s="47" customFormat="1" ht="24.75" customHeight="1" x14ac:dyDescent="0.35">
      <c r="B8" s="48">
        <v>150</v>
      </c>
      <c r="C8" s="88" t="s">
        <v>39</v>
      </c>
      <c r="D8" s="88"/>
      <c r="E8" s="88"/>
      <c r="F8" s="88"/>
      <c r="G8" s="49">
        <v>40.909999999999997</v>
      </c>
      <c r="H8" s="49"/>
      <c r="I8" s="49">
        <f>ROUND(G8*1.6,2)</f>
        <v>65.459999999999994</v>
      </c>
      <c r="J8" s="46"/>
    </row>
    <row r="9" spans="2:10" s="47" customFormat="1" ht="24.75" customHeight="1" x14ac:dyDescent="0.35">
      <c r="B9" s="48" t="s">
        <v>46</v>
      </c>
      <c r="C9" s="86" t="s">
        <v>47</v>
      </c>
      <c r="D9" s="86"/>
      <c r="E9" s="86"/>
      <c r="F9" s="86"/>
      <c r="G9" s="49">
        <v>40.6</v>
      </c>
      <c r="H9" s="49"/>
      <c r="I9" s="49">
        <f t="shared" ref="I9:I12" si="0">ROUND(G9*1.6,2)</f>
        <v>64.959999999999994</v>
      </c>
      <c r="J9" s="46"/>
    </row>
    <row r="10" spans="2:10" s="47" customFormat="1" ht="24.75" customHeight="1" x14ac:dyDescent="0.35">
      <c r="B10" s="48" t="s">
        <v>40</v>
      </c>
      <c r="C10" s="88" t="s">
        <v>45</v>
      </c>
      <c r="D10" s="88"/>
      <c r="E10" s="88"/>
      <c r="F10" s="88"/>
      <c r="G10" s="49">
        <v>58.46</v>
      </c>
      <c r="H10" s="49"/>
      <c r="I10" s="49">
        <f t="shared" si="0"/>
        <v>93.54</v>
      </c>
      <c r="J10" s="46"/>
    </row>
    <row r="11" spans="2:10" s="47" customFormat="1" ht="24.75" customHeight="1" x14ac:dyDescent="0.35">
      <c r="B11" s="48">
        <v>150</v>
      </c>
      <c r="C11" s="88" t="s">
        <v>35</v>
      </c>
      <c r="D11" s="88"/>
      <c r="E11" s="88"/>
      <c r="F11" s="88"/>
      <c r="G11" s="49">
        <v>20.329999999999998</v>
      </c>
      <c r="H11" s="49"/>
      <c r="I11" s="49">
        <f t="shared" si="0"/>
        <v>32.53</v>
      </c>
      <c r="J11" s="46"/>
    </row>
    <row r="12" spans="2:10" s="47" customFormat="1" ht="24.75" customHeight="1" x14ac:dyDescent="0.35">
      <c r="B12" s="48" t="s">
        <v>8</v>
      </c>
      <c r="C12" s="88" t="s">
        <v>41</v>
      </c>
      <c r="D12" s="88"/>
      <c r="E12" s="88"/>
      <c r="F12" s="88"/>
      <c r="G12" s="49">
        <v>14.12</v>
      </c>
      <c r="H12" s="49"/>
      <c r="I12" s="49">
        <f t="shared" si="0"/>
        <v>22.59</v>
      </c>
      <c r="J12" s="46"/>
    </row>
    <row r="13" spans="2:10" s="47" customFormat="1" ht="24.75" customHeight="1" x14ac:dyDescent="0.35">
      <c r="B13" s="48">
        <v>30</v>
      </c>
      <c r="C13" s="86" t="s">
        <v>5</v>
      </c>
      <c r="D13" s="86"/>
      <c r="E13" s="86"/>
      <c r="F13" s="86"/>
      <c r="G13" s="49">
        <v>2.4700000000000002</v>
      </c>
      <c r="H13" s="49"/>
      <c r="I13" s="49">
        <f>ROUND(G13*1.3,2)</f>
        <v>3.21</v>
      </c>
      <c r="J13" s="46"/>
    </row>
    <row r="14" spans="2:10" s="47" customFormat="1" ht="24.75" customHeight="1" x14ac:dyDescent="0.35">
      <c r="B14" s="48">
        <v>30</v>
      </c>
      <c r="C14" s="86" t="s">
        <v>6</v>
      </c>
      <c r="D14" s="86"/>
      <c r="E14" s="86"/>
      <c r="F14" s="86"/>
      <c r="G14" s="49">
        <v>1.94</v>
      </c>
      <c r="H14" s="49"/>
      <c r="I14" s="49">
        <f>ROUND(G14*1.3,2)</f>
        <v>2.52</v>
      </c>
      <c r="J14" s="46"/>
    </row>
    <row r="15" spans="2:10" s="53" customFormat="1" ht="24" x14ac:dyDescent="0.4">
      <c r="B15" s="50"/>
      <c r="C15" s="87" t="s">
        <v>34</v>
      </c>
      <c r="D15" s="87"/>
      <c r="E15" s="87"/>
      <c r="F15" s="87"/>
      <c r="G15" s="51">
        <f>SUM(G8:G14)</f>
        <v>178.83</v>
      </c>
      <c r="H15" s="51"/>
      <c r="I15" s="51">
        <f>SUM(I8:I14)</f>
        <v>284.80999999999995</v>
      </c>
      <c r="J15" s="52"/>
    </row>
    <row r="16" spans="2:10" ht="15.75" x14ac:dyDescent="0.25">
      <c r="B16" s="54"/>
      <c r="C16" s="55"/>
      <c r="D16" s="55"/>
      <c r="E16" s="55"/>
      <c r="F16" s="55" t="s">
        <v>30</v>
      </c>
      <c r="G16" s="56"/>
      <c r="I16" s="56"/>
    </row>
    <row r="17" spans="2:9" x14ac:dyDescent="0.2">
      <c r="G17" s="57"/>
      <c r="I17" s="57"/>
    </row>
    <row r="18" spans="2:9" s="58" customFormat="1" ht="19.5" x14ac:dyDescent="0.35">
      <c r="C18" s="59"/>
      <c r="D18" s="47"/>
      <c r="E18" s="47"/>
      <c r="F18" s="59"/>
    </row>
    <row r="19" spans="2:9" s="58" customFormat="1" ht="19.5" x14ac:dyDescent="0.35">
      <c r="C19" s="59"/>
      <c r="D19" s="47"/>
      <c r="E19" s="47"/>
      <c r="F19" s="59"/>
    </row>
    <row r="20" spans="2:9" s="47" customFormat="1" ht="19.5" x14ac:dyDescent="0.35">
      <c r="B20" s="60" t="s">
        <v>17</v>
      </c>
      <c r="C20" s="59"/>
      <c r="F20" s="59"/>
      <c r="I20" s="61" t="s">
        <v>18</v>
      </c>
    </row>
    <row r="21" spans="2:9" s="47" customFormat="1" ht="18.75" x14ac:dyDescent="0.3">
      <c r="B21" s="60" t="s">
        <v>26</v>
      </c>
      <c r="I21" s="61" t="s">
        <v>20</v>
      </c>
    </row>
    <row r="22" spans="2:9" s="47" customFormat="1" ht="18.75" x14ac:dyDescent="0.3">
      <c r="B22" s="60" t="s">
        <v>27</v>
      </c>
      <c r="I22" s="61" t="s">
        <v>16</v>
      </c>
    </row>
  </sheetData>
  <mergeCells count="11">
    <mergeCell ref="C1:F1"/>
    <mergeCell ref="C3:F3"/>
    <mergeCell ref="C7:F7"/>
    <mergeCell ref="C8:F8"/>
    <mergeCell ref="C9:F9"/>
    <mergeCell ref="C13:F13"/>
    <mergeCell ref="C14:F14"/>
    <mergeCell ref="C15:F15"/>
    <mergeCell ref="C10:F10"/>
    <mergeCell ref="C12:F12"/>
    <mergeCell ref="C11:F11"/>
  </mergeCells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120%</vt:lpstr>
      <vt:lpstr>КАССА</vt:lpstr>
      <vt:lpstr>студенты60%</vt:lpstr>
      <vt:lpstr>'120%'!Область_печати</vt:lpstr>
      <vt:lpstr>КАССА!Область_печати</vt:lpstr>
    </vt:vector>
  </TitlesOfParts>
  <Company>USEROVICH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Гашилова</dc:creator>
  <cp:lastModifiedBy>Король Юлия Юрьевна</cp:lastModifiedBy>
  <cp:lastPrinted>2023-02-28T07:52:45Z</cp:lastPrinted>
  <dcterms:created xsi:type="dcterms:W3CDTF">2004-03-03T12:19:53Z</dcterms:created>
  <dcterms:modified xsi:type="dcterms:W3CDTF">2023-03-07T07:40:40Z</dcterms:modified>
</cp:coreProperties>
</file>