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320" windowHeight="10905" tabRatio="829"/>
  </bookViews>
  <sheets>
    <sheet name="Пермь" sheetId="8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83" l="1"/>
  <c r="F11" i="83" l="1"/>
  <c r="G11" i="83" s="1"/>
  <c r="B24" i="83" l="1"/>
  <c r="F23" i="83"/>
  <c r="F21" i="83"/>
  <c r="F20" i="83"/>
  <c r="G20" i="83" s="1"/>
  <c r="F19" i="83"/>
  <c r="F18" i="83"/>
  <c r="F17" i="83"/>
  <c r="G17" i="83" s="1"/>
  <c r="F16" i="83"/>
  <c r="G16" i="83" s="1"/>
  <c r="F15" i="83"/>
  <c r="F14" i="83"/>
  <c r="F13" i="83"/>
  <c r="F12" i="83"/>
  <c r="G12" i="83" s="1"/>
  <c r="F10" i="83"/>
  <c r="F9" i="83"/>
  <c r="G10" i="83" l="1"/>
  <c r="G15" i="83"/>
  <c r="F24" i="83"/>
  <c r="F25" i="83" s="1"/>
  <c r="G21" i="83"/>
  <c r="G13" i="83"/>
  <c r="G19" i="83"/>
  <c r="G9" i="83"/>
  <c r="G14" i="83"/>
  <c r="G18" i="83"/>
  <c r="G22" i="83"/>
  <c r="G24" i="83" l="1"/>
  <c r="G25" i="83" s="1"/>
</calcChain>
</file>

<file path=xl/sharedStrings.xml><?xml version="1.0" encoding="utf-8"?>
<sst xmlns="http://schemas.openxmlformats.org/spreadsheetml/2006/main" count="43" uniqueCount="38">
  <si>
    <t>ИТОГО БАЗОВЫЕ НОРМАТИВНЫЕ ЗАТРАТЫ</t>
  </si>
  <si>
    <t>Районный коэффициент</t>
  </si>
  <si>
    <t>Составляющие нормативных затрат</t>
  </si>
  <si>
    <t>Затраты на приобретение учебной литературы, периодических изданий,издетельских и полиграфических услуг, электоронных изданий, непосредственно связанных с оказанием соответствующей государственной услуги</t>
  </si>
  <si>
    <t>Затраты на повышение квалификации педагогических работников, в том числе связанные с наймом жилого помещения и дополнительные расходы, связанные с проживанием вне места постоянного жительства (суточные) педагогических работников на время повышения квалификации, за исключением затрат на приобретение транспортных услуг</t>
  </si>
  <si>
    <t>Затраты на коммунальные услуги, в том числе затраты на холодное и горячее водоснабжение и водоотведение, теплоснабжение, электроснабжение, газоснабжение и котельно-печное топливо</t>
  </si>
  <si>
    <t>Затраты на приобретение услуг связи, в том числе затраты на местную, междугороднюю и международную телефонную связь, интернет</t>
  </si>
  <si>
    <t>Затраты на организацию культурно-массовой, физкультурной и спортивной, оздоровительной работы со студентами</t>
  </si>
  <si>
    <t>Территориальные корректирующие коэффициенты</t>
  </si>
  <si>
    <t xml:space="preserve">Затраты на оплату труда и начисления на выплаты по оплате труда работников образовательной организации, которые не принимают непосредственного участия в оказании государственной услуги (административно-хозяйственного, учебно-вспомогательного персонала и иных работников, осуществляющих вспомогательные функции), включая страховые взносы в Пенсионный фонд Российской Федерации, Фонд социального страхования Российской Федерации и Федеральный фонд обязательного медицинского страхования, страховые взносы на обязательное социальное страхование от несчастных случаев на производстве и профессиональных заболеваний в соответствии с трудовым законодательством и иными нормативными правовыми актами, содержащими нормы трудового права  </t>
  </si>
  <si>
    <t>Затраты на содержание объектов недвижимого имущества (в том числе затраты на арендные платежи)</t>
  </si>
  <si>
    <t>Затраты на содержание объектов особо ценного движимого имущества</t>
  </si>
  <si>
    <t>Сумма резерва на полное восстановление состава объектов особо ценного движимого имущества, необходимого для общехозяйственных нужд, формируемого в установленном порядке в размере начисленной годовой суммы амортизации по указанному имуществу</t>
  </si>
  <si>
    <t xml:space="preserve">Затраты на приобретение транспортных услуг, в том числе на проезд педагогических работников до места прохождения повышения квалификации и обратно, на проезд до места прохождения практики и обратно для обучающихся, проходящих практику, и сопровождающих их работников образовательной организации </t>
  </si>
  <si>
    <t>Затраты на организацию учебной и производственной практики, в том числе затраты на проживание и оплату суточных для обучающихся, проходящих практику, и сопровождающих их работников образовательной организации, за исключением затрат на приобретение транспортных услуг</t>
  </si>
  <si>
    <t>Корректирующие коэффициенты, отражающие формы обучения</t>
  </si>
  <si>
    <t>Итого по заочной форме  (руб.)</t>
  </si>
  <si>
    <t>Итого по очной форме ( руб.)</t>
  </si>
  <si>
    <t>Коррект. коэффициент, учитывающий государственное регулирование цен (тарифов) на коммунальные услуги (приложение №6)</t>
  </si>
  <si>
    <t>Направление подготовки</t>
  </si>
  <si>
    <t>Основное общее образование:</t>
  </si>
  <si>
    <t>"Экономика и бухгалтерский учет (по отраслям) 38.02.01</t>
  </si>
  <si>
    <t>"Страховое дело (по отраслям) 38.02.02.</t>
  </si>
  <si>
    <t>"Финансы" 38.02.06</t>
  </si>
  <si>
    <t>"Банковское дело" 38.02.07</t>
  </si>
  <si>
    <t>"Право и организация социального обеспечения"40.02.01</t>
  </si>
  <si>
    <t>Среднее общее образование:</t>
  </si>
  <si>
    <t>Справочно</t>
  </si>
  <si>
    <r>
      <t xml:space="preserve">место оказания услуги:  </t>
    </r>
    <r>
      <rPr>
        <b/>
        <sz val="14"/>
        <color theme="1"/>
        <rFont val="Times New Roman"/>
        <family val="1"/>
        <charset val="204"/>
      </rPr>
      <t>г. Пермь</t>
    </r>
  </si>
  <si>
    <t>Затраты на приобретение материальных запасов и на приобретение движимого имущества (основных средств и нематериальных активов), не отнесенного к особо ценному движимому имуществу и используемого в процессе оказания государственной услуги, с учетом срока его полезного использования, а также затраты на аренду указанного имущества</t>
  </si>
  <si>
    <t xml:space="preserve">Затраты на формирование в установленном порядке резерва на полное восстановление состава объектов особо ценного движимого имущества, используемого в процессе оказания государственной услуги (основных средств и нематериальных активов, амортизируемых в процессе оказания услуги), с учетом срока их полезного использования  </t>
  </si>
  <si>
    <t>Коррект. коэффициенты, учитывающие средний уровень заработной платы в регоне (приложение №1)</t>
  </si>
  <si>
    <t>Затраты на проведение периодических медицинских осмотров</t>
  </si>
  <si>
    <t xml:space="preserve">Затраты на оплату труда и начисления на выплаты по оплате труда педагогических и других работников, непосредственно связанных с оказанием государственной услуги, включая страховые взносы в Пенсионный фонд Российской Федерации, Фонд социального страхования Российской Федерации и Федеральный фонд обязательного медицинского страхования, страховые взносы на обязательное социальное страхование от несчастных случаев на производстве и профессиональных заболеваний в соответствии с трудовым законодательством и иными нормативными правовыми актами, содержащими нормы трудового права  </t>
  </si>
  <si>
    <t xml:space="preserve">Расчет нормативных затрат на оказание государственных услуг по реализации образовательных программ среднего профессионального образования- программам подготовки специалистов среднего звена на 2019г. на физических лиц за исключением лиц ОВЗ и инвалидов </t>
  </si>
  <si>
    <t>Размеры составляющих базовых нормативных затрат  Группа №1 38.00.00 "Экономика и управление" (руб.)</t>
  </si>
  <si>
    <t xml:space="preserve">(значения коэффициентов применены согласно письма Министерства просвещения РФ от 20.11.2018г. № АН-21/11вн) </t>
  </si>
  <si>
    <t>С учетом коэффициента выравнивания 0,74466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</si>
</sst>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4" fillId="0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wrapText="1"/>
    </xf>
    <xf numFmtId="0" fontId="2" fillId="0" borderId="1" xfId="0" applyFont="1" applyFill="1" applyBorder="1"/>
    <xf numFmtId="0" fontId="2" fillId="0" borderId="2" xfId="0" applyFont="1" applyFill="1" applyBorder="1"/>
    <xf numFmtId="164" fontId="2" fillId="0" borderId="1" xfId="0" applyNumberFormat="1" applyFont="1" applyFill="1" applyBorder="1"/>
    <xf numFmtId="0" fontId="2" fillId="0" borderId="6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0" fontId="2" fillId="0" borderId="8" xfId="0" applyFont="1" applyFill="1" applyBorder="1"/>
    <xf numFmtId="0" fontId="2" fillId="0" borderId="9" xfId="0" applyFont="1" applyFill="1" applyBorder="1"/>
    <xf numFmtId="0" fontId="2" fillId="0" borderId="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/>
    <xf numFmtId="4" fontId="5" fillId="0" borderId="8" xfId="0" applyNumberFormat="1" applyFont="1" applyFill="1" applyBorder="1"/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/>
    <xf numFmtId="0" fontId="0" fillId="0" borderId="1" xfId="0" applyBorder="1"/>
    <xf numFmtId="4" fontId="2" fillId="0" borderId="3" xfId="0" applyNumberFormat="1" applyFont="1" applyFill="1" applyBorder="1" applyAlignment="1">
      <alignment horizontal="center"/>
    </xf>
    <xf numFmtId="4" fontId="2" fillId="0" borderId="4" xfId="0" applyNumberFormat="1" applyFont="1" applyFill="1" applyBorder="1" applyAlignment="1">
      <alignment horizontal="center"/>
    </xf>
    <xf numFmtId="4" fontId="5" fillId="0" borderId="7" xfId="0" applyNumberFormat="1" applyFont="1" applyFill="1" applyBorder="1" applyAlignment="1">
      <alignment horizontal="center"/>
    </xf>
    <xf numFmtId="4" fontId="5" fillId="0" borderId="2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8" fillId="0" borderId="0" xfId="0" applyFont="1"/>
    <xf numFmtId="0" fontId="0" fillId="0" borderId="2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2" xfId="0" applyBorder="1" applyAlignment="1">
      <alignment horizontal="left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left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39"/>
  <sheetViews>
    <sheetView tabSelected="1" workbookViewId="0">
      <selection sqref="A1:G1"/>
    </sheetView>
  </sheetViews>
  <sheetFormatPr defaultRowHeight="15" x14ac:dyDescent="0.25"/>
  <cols>
    <col min="1" max="1" width="64.28515625" customWidth="1"/>
    <col min="2" max="2" width="12.140625" customWidth="1"/>
    <col min="3" max="3" width="16" customWidth="1"/>
    <col min="4" max="4" width="15.140625" customWidth="1"/>
    <col min="5" max="5" width="11.85546875" customWidth="1"/>
    <col min="6" max="7" width="11.7109375" customWidth="1"/>
    <col min="8" max="8" width="13" customWidth="1"/>
  </cols>
  <sheetData>
    <row r="1" spans="1:7" ht="42" customHeight="1" x14ac:dyDescent="0.3">
      <c r="A1" s="40" t="s">
        <v>34</v>
      </c>
      <c r="B1" s="40"/>
      <c r="C1" s="40"/>
      <c r="D1" s="40"/>
      <c r="E1" s="40"/>
      <c r="F1" s="40"/>
      <c r="G1" s="40"/>
    </row>
    <row r="2" spans="1:7" ht="35.25" customHeight="1" thickBot="1" x14ac:dyDescent="0.35">
      <c r="A2" s="41" t="s">
        <v>36</v>
      </c>
      <c r="B2" s="41"/>
      <c r="C2" s="41"/>
      <c r="D2" s="41"/>
      <c r="E2" s="41"/>
      <c r="F2" s="41"/>
      <c r="G2" s="41"/>
    </row>
    <row r="3" spans="1:7" ht="25.5" customHeight="1" thickBot="1" x14ac:dyDescent="0.35">
      <c r="A3" s="48" t="s">
        <v>28</v>
      </c>
      <c r="B3" s="48"/>
      <c r="C3" s="48"/>
      <c r="D3" s="48"/>
      <c r="E3" s="48"/>
      <c r="F3" s="48"/>
      <c r="G3" s="48"/>
    </row>
    <row r="4" spans="1:7" ht="34.5" hidden="1" customHeight="1" thickBot="1" x14ac:dyDescent="0.35">
      <c r="A4" s="21"/>
      <c r="B4" s="21"/>
      <c r="C4" s="21"/>
      <c r="D4" s="21"/>
      <c r="E4" s="21"/>
      <c r="F4" s="21"/>
      <c r="G4" s="21"/>
    </row>
    <row r="5" spans="1:7" ht="51" customHeight="1" x14ac:dyDescent="0.25">
      <c r="A5" s="42" t="s">
        <v>2</v>
      </c>
      <c r="B5" s="44" t="s">
        <v>35</v>
      </c>
      <c r="C5" s="46" t="s">
        <v>8</v>
      </c>
      <c r="D5" s="47"/>
      <c r="E5" s="47"/>
      <c r="F5" s="49" t="s">
        <v>15</v>
      </c>
      <c r="G5" s="50"/>
    </row>
    <row r="6" spans="1:7" ht="131.25" customHeight="1" x14ac:dyDescent="0.25">
      <c r="A6" s="43"/>
      <c r="B6" s="45"/>
      <c r="C6" s="32" t="s">
        <v>31</v>
      </c>
      <c r="D6" s="20" t="s">
        <v>18</v>
      </c>
      <c r="E6" s="16" t="s">
        <v>1</v>
      </c>
      <c r="F6" s="24" t="s">
        <v>17</v>
      </c>
      <c r="G6" s="25" t="s">
        <v>16</v>
      </c>
    </row>
    <row r="7" spans="1:7" ht="15.75" customHeight="1" x14ac:dyDescent="0.25">
      <c r="A7" s="15">
        <v>1</v>
      </c>
      <c r="B7" s="14">
        <v>2</v>
      </c>
      <c r="C7" s="20">
        <v>3</v>
      </c>
      <c r="D7" s="20">
        <v>4</v>
      </c>
      <c r="E7" s="16">
        <v>5</v>
      </c>
      <c r="F7" s="19">
        <v>6</v>
      </c>
      <c r="G7" s="22">
        <v>7</v>
      </c>
    </row>
    <row r="8" spans="1:7" ht="14.25" customHeight="1" x14ac:dyDescent="0.25">
      <c r="A8" s="10"/>
      <c r="B8" s="11"/>
      <c r="C8" s="1"/>
      <c r="D8" s="1"/>
      <c r="E8" s="12"/>
      <c r="F8" s="13"/>
      <c r="G8" s="23"/>
    </row>
    <row r="9" spans="1:7" ht="165" customHeight="1" x14ac:dyDescent="0.25">
      <c r="A9" s="2" t="s">
        <v>33</v>
      </c>
      <c r="B9" s="17">
        <v>22310</v>
      </c>
      <c r="C9" s="5">
        <v>1.48</v>
      </c>
      <c r="D9" s="3"/>
      <c r="E9" s="4"/>
      <c r="F9" s="28">
        <f>B9*C9</f>
        <v>33018.800000000003</v>
      </c>
      <c r="G9" s="29">
        <f>F9*0.1</f>
        <v>3301.8800000000006</v>
      </c>
    </row>
    <row r="10" spans="1:7" ht="92.25" customHeight="1" x14ac:dyDescent="0.25">
      <c r="A10" s="2" t="s">
        <v>29</v>
      </c>
      <c r="B10" s="17">
        <v>910</v>
      </c>
      <c r="C10" s="3"/>
      <c r="D10" s="3"/>
      <c r="E10" s="4"/>
      <c r="F10" s="28">
        <f t="shared" ref="F10:F15" si="0">B10</f>
        <v>910</v>
      </c>
      <c r="G10" s="29">
        <f t="shared" ref="G10:G22" si="1">F10*0.1</f>
        <v>91</v>
      </c>
    </row>
    <row r="11" spans="1:7" ht="87" customHeight="1" x14ac:dyDescent="0.25">
      <c r="A11" s="2" t="s">
        <v>30</v>
      </c>
      <c r="B11" s="17">
        <v>2640</v>
      </c>
      <c r="C11" s="3"/>
      <c r="D11" s="3"/>
      <c r="E11" s="4"/>
      <c r="F11" s="28">
        <f t="shared" si="0"/>
        <v>2640</v>
      </c>
      <c r="G11" s="29">
        <f t="shared" si="1"/>
        <v>264</v>
      </c>
    </row>
    <row r="12" spans="1:7" ht="61.5" customHeight="1" x14ac:dyDescent="0.25">
      <c r="A12" s="2" t="s">
        <v>3</v>
      </c>
      <c r="B12" s="17">
        <v>460</v>
      </c>
      <c r="C12" s="3"/>
      <c r="D12" s="3"/>
      <c r="E12" s="4"/>
      <c r="F12" s="28">
        <f t="shared" si="0"/>
        <v>460</v>
      </c>
      <c r="G12" s="29">
        <f t="shared" si="1"/>
        <v>46</v>
      </c>
    </row>
    <row r="13" spans="1:7" ht="81" customHeight="1" x14ac:dyDescent="0.25">
      <c r="A13" s="2" t="s">
        <v>14</v>
      </c>
      <c r="B13" s="17">
        <v>600</v>
      </c>
      <c r="C13" s="3"/>
      <c r="D13" s="3"/>
      <c r="E13" s="4"/>
      <c r="F13" s="28">
        <f t="shared" si="0"/>
        <v>600</v>
      </c>
      <c r="G13" s="29">
        <f t="shared" si="1"/>
        <v>60</v>
      </c>
    </row>
    <row r="14" spans="1:7" ht="92.25" customHeight="1" x14ac:dyDescent="0.25">
      <c r="A14" s="2" t="s">
        <v>4</v>
      </c>
      <c r="B14" s="17">
        <v>830</v>
      </c>
      <c r="C14" s="3"/>
      <c r="D14" s="3"/>
      <c r="E14" s="4"/>
      <c r="F14" s="28">
        <f t="shared" si="0"/>
        <v>830</v>
      </c>
      <c r="G14" s="29">
        <f t="shared" si="1"/>
        <v>83</v>
      </c>
    </row>
    <row r="15" spans="1:7" ht="25.5" customHeight="1" x14ac:dyDescent="0.25">
      <c r="A15" s="2" t="s">
        <v>32</v>
      </c>
      <c r="B15" s="17">
        <v>740</v>
      </c>
      <c r="C15" s="3"/>
      <c r="D15" s="3"/>
      <c r="E15" s="4"/>
      <c r="F15" s="28">
        <f t="shared" si="0"/>
        <v>740</v>
      </c>
      <c r="G15" s="29">
        <f t="shared" si="1"/>
        <v>74</v>
      </c>
    </row>
    <row r="16" spans="1:7" ht="48.75" customHeight="1" x14ac:dyDescent="0.25">
      <c r="A16" s="2" t="s">
        <v>5</v>
      </c>
      <c r="B16" s="17">
        <v>2120</v>
      </c>
      <c r="C16" s="3"/>
      <c r="D16" s="5">
        <v>2.593</v>
      </c>
      <c r="E16" s="4"/>
      <c r="F16" s="28">
        <f>B16*D16</f>
        <v>5497.16</v>
      </c>
      <c r="G16" s="29">
        <f t="shared" si="1"/>
        <v>549.71600000000001</v>
      </c>
    </row>
    <row r="17" spans="1:7" ht="29.25" customHeight="1" x14ac:dyDescent="0.25">
      <c r="A17" s="2" t="s">
        <v>10</v>
      </c>
      <c r="B17" s="17">
        <v>8620</v>
      </c>
      <c r="C17" s="3"/>
      <c r="D17" s="3"/>
      <c r="E17" s="4"/>
      <c r="F17" s="28">
        <f t="shared" ref="F17:F21" si="2">B17</f>
        <v>8620</v>
      </c>
      <c r="G17" s="29">
        <f t="shared" si="1"/>
        <v>862</v>
      </c>
    </row>
    <row r="18" spans="1:7" ht="32.25" customHeight="1" x14ac:dyDescent="0.25">
      <c r="A18" s="2" t="s">
        <v>11</v>
      </c>
      <c r="B18" s="17">
        <v>310</v>
      </c>
      <c r="C18" s="3"/>
      <c r="D18" s="3"/>
      <c r="E18" s="4"/>
      <c r="F18" s="28">
        <f t="shared" si="2"/>
        <v>310</v>
      </c>
      <c r="G18" s="29">
        <f t="shared" si="1"/>
        <v>31</v>
      </c>
    </row>
    <row r="19" spans="1:7" ht="77.25" customHeight="1" x14ac:dyDescent="0.25">
      <c r="A19" s="2" t="s">
        <v>12</v>
      </c>
      <c r="B19" s="17">
        <v>1240</v>
      </c>
      <c r="C19" s="3"/>
      <c r="D19" s="3"/>
      <c r="E19" s="4"/>
      <c r="F19" s="28">
        <f t="shared" si="2"/>
        <v>1240</v>
      </c>
      <c r="G19" s="29">
        <f t="shared" si="1"/>
        <v>124</v>
      </c>
    </row>
    <row r="20" spans="1:7" ht="48.75" customHeight="1" x14ac:dyDescent="0.25">
      <c r="A20" s="2" t="s">
        <v>6</v>
      </c>
      <c r="B20" s="17">
        <v>50</v>
      </c>
      <c r="C20" s="5"/>
      <c r="D20" s="3"/>
      <c r="E20" s="4"/>
      <c r="F20" s="28">
        <f t="shared" si="2"/>
        <v>50</v>
      </c>
      <c r="G20" s="29">
        <f t="shared" si="1"/>
        <v>5</v>
      </c>
    </row>
    <row r="21" spans="1:7" ht="80.25" customHeight="1" x14ac:dyDescent="0.25">
      <c r="A21" s="2" t="s">
        <v>13</v>
      </c>
      <c r="B21" s="17">
        <v>190</v>
      </c>
      <c r="C21" s="5"/>
      <c r="D21" s="3"/>
      <c r="E21" s="4"/>
      <c r="F21" s="28">
        <f t="shared" si="2"/>
        <v>190</v>
      </c>
      <c r="G21" s="29">
        <f t="shared" si="1"/>
        <v>19</v>
      </c>
    </row>
    <row r="22" spans="1:7" ht="195" x14ac:dyDescent="0.25">
      <c r="A22" s="2" t="s">
        <v>9</v>
      </c>
      <c r="B22" s="17">
        <v>14870</v>
      </c>
      <c r="C22" s="5">
        <v>1.48</v>
      </c>
      <c r="D22" s="3"/>
      <c r="E22" s="4"/>
      <c r="F22" s="28">
        <f>B22*C22</f>
        <v>22007.599999999999</v>
      </c>
      <c r="G22" s="29">
        <f t="shared" si="1"/>
        <v>2200.7599999999998</v>
      </c>
    </row>
    <row r="23" spans="1:7" ht="33" customHeight="1" thickBot="1" x14ac:dyDescent="0.3">
      <c r="A23" s="6" t="s">
        <v>7</v>
      </c>
      <c r="B23" s="26">
        <v>650</v>
      </c>
      <c r="C23" s="3"/>
      <c r="D23" s="3"/>
      <c r="E23" s="4">
        <v>1.1499999999999999</v>
      </c>
      <c r="F23" s="28">
        <f>B23*E23</f>
        <v>747.49999999999989</v>
      </c>
      <c r="G23" s="29">
        <v>0</v>
      </c>
    </row>
    <row r="24" spans="1:7" ht="32.25" customHeight="1" thickBot="1" x14ac:dyDescent="0.3">
      <c r="A24" s="7" t="s">
        <v>0</v>
      </c>
      <c r="B24" s="18">
        <f>SUM(B9:B23)</f>
        <v>56540</v>
      </c>
      <c r="C24" s="8"/>
      <c r="D24" s="8"/>
      <c r="E24" s="9"/>
      <c r="F24" s="30">
        <f>SUM(F9:F23)</f>
        <v>77861.06</v>
      </c>
      <c r="G24" s="31">
        <f>SUM(G9:G23)</f>
        <v>7711.3559999999998</v>
      </c>
    </row>
    <row r="25" spans="1:7" ht="15.75" thickBot="1" x14ac:dyDescent="0.3">
      <c r="B25" s="33" t="s">
        <v>37</v>
      </c>
      <c r="F25" s="30">
        <f>F24*0.74466</f>
        <v>57980.016939599998</v>
      </c>
      <c r="G25" s="30">
        <f>G24*0.74466</f>
        <v>5742.3383589599998</v>
      </c>
    </row>
    <row r="26" spans="1:7" x14ac:dyDescent="0.25">
      <c r="C26" s="51" t="s">
        <v>27</v>
      </c>
      <c r="D26" s="51"/>
    </row>
    <row r="27" spans="1:7" x14ac:dyDescent="0.25">
      <c r="C27" s="27"/>
      <c r="D27" s="38" t="s">
        <v>19</v>
      </c>
      <c r="E27" s="38"/>
      <c r="F27" s="38"/>
      <c r="G27" s="38"/>
    </row>
    <row r="28" spans="1:7" x14ac:dyDescent="0.25">
      <c r="C28" s="27"/>
      <c r="D28" s="39" t="s">
        <v>20</v>
      </c>
      <c r="E28" s="39"/>
      <c r="F28" s="39"/>
      <c r="G28" s="39"/>
    </row>
    <row r="29" spans="1:7" x14ac:dyDescent="0.25">
      <c r="C29" s="34" t="s">
        <v>21</v>
      </c>
      <c r="D29" s="35"/>
      <c r="E29" s="35"/>
      <c r="F29" s="35"/>
      <c r="G29" s="36"/>
    </row>
    <row r="30" spans="1:7" x14ac:dyDescent="0.25">
      <c r="C30" s="34" t="s">
        <v>22</v>
      </c>
      <c r="D30" s="35"/>
      <c r="E30" s="35"/>
      <c r="F30" s="35"/>
      <c r="G30" s="36"/>
    </row>
    <row r="31" spans="1:7" x14ac:dyDescent="0.25">
      <c r="C31" s="34" t="s">
        <v>23</v>
      </c>
      <c r="D31" s="35"/>
      <c r="E31" s="35"/>
      <c r="F31" s="35"/>
      <c r="G31" s="36"/>
    </row>
    <row r="32" spans="1:7" x14ac:dyDescent="0.25">
      <c r="C32" s="34" t="s">
        <v>24</v>
      </c>
      <c r="D32" s="35"/>
      <c r="E32" s="35"/>
      <c r="F32" s="35"/>
      <c r="G32" s="36"/>
    </row>
    <row r="33" spans="3:7" x14ac:dyDescent="0.25">
      <c r="C33" s="34" t="s">
        <v>25</v>
      </c>
      <c r="D33" s="35"/>
      <c r="E33" s="35"/>
      <c r="F33" s="35"/>
      <c r="G33" s="36"/>
    </row>
    <row r="34" spans="3:7" x14ac:dyDescent="0.25">
      <c r="C34" s="37" t="s">
        <v>26</v>
      </c>
      <c r="D34" s="37"/>
      <c r="E34" s="37"/>
      <c r="F34" s="37"/>
      <c r="G34" s="37"/>
    </row>
    <row r="35" spans="3:7" x14ac:dyDescent="0.25">
      <c r="C35" s="34" t="s">
        <v>21</v>
      </c>
      <c r="D35" s="35"/>
      <c r="E35" s="35"/>
      <c r="F35" s="35"/>
      <c r="G35" s="36"/>
    </row>
    <row r="36" spans="3:7" x14ac:dyDescent="0.25">
      <c r="C36" s="34" t="s">
        <v>22</v>
      </c>
      <c r="D36" s="35"/>
      <c r="E36" s="35"/>
      <c r="F36" s="35"/>
      <c r="G36" s="36"/>
    </row>
    <row r="37" spans="3:7" x14ac:dyDescent="0.25">
      <c r="C37" s="34" t="s">
        <v>23</v>
      </c>
      <c r="D37" s="35"/>
      <c r="E37" s="35"/>
      <c r="F37" s="35"/>
      <c r="G37" s="36"/>
    </row>
    <row r="38" spans="3:7" x14ac:dyDescent="0.25">
      <c r="C38" s="34" t="s">
        <v>24</v>
      </c>
      <c r="D38" s="35"/>
      <c r="E38" s="35"/>
      <c r="F38" s="35"/>
      <c r="G38" s="36"/>
    </row>
    <row r="39" spans="3:7" x14ac:dyDescent="0.25">
      <c r="C39" s="34" t="s">
        <v>25</v>
      </c>
      <c r="D39" s="35"/>
      <c r="E39" s="35"/>
      <c r="F39" s="35"/>
      <c r="G39" s="36"/>
    </row>
  </sheetData>
  <mergeCells count="21">
    <mergeCell ref="C30:G30"/>
    <mergeCell ref="A1:G1"/>
    <mergeCell ref="A2:G2"/>
    <mergeCell ref="A3:G3"/>
    <mergeCell ref="A5:A6"/>
    <mergeCell ref="B5:B6"/>
    <mergeCell ref="C5:E5"/>
    <mergeCell ref="F5:G5"/>
    <mergeCell ref="C26:D26"/>
    <mergeCell ref="D27:G27"/>
    <mergeCell ref="D28:G28"/>
    <mergeCell ref="C29:G29"/>
    <mergeCell ref="C37:G37"/>
    <mergeCell ref="C38:G38"/>
    <mergeCell ref="C39:G39"/>
    <mergeCell ref="C31:G31"/>
    <mergeCell ref="C32:G32"/>
    <mergeCell ref="C33:G33"/>
    <mergeCell ref="C34:G34"/>
    <mergeCell ref="C35:G35"/>
    <mergeCell ref="C36:G36"/>
  </mergeCells>
  <pageMargins left="0" right="0" top="0" bottom="0" header="0" footer="0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Пермь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Гроцкая Татьяна Ивановна</dc:creator>
  <cp:lastModifiedBy>Ставицкая Елена Александровна</cp:lastModifiedBy>
  <cp:lastPrinted>2019-01-23T10:42:58Z</cp:lastPrinted>
  <dcterms:created xsi:type="dcterms:W3CDTF">2014-06-16T11:41:48Z</dcterms:created>
  <dcterms:modified xsi:type="dcterms:W3CDTF">2021-06-07T04:25:24Z</dcterms:modified>
</cp:coreProperties>
</file>